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531"/>
  <workbookPr/>
  <mc:AlternateContent xmlns:mc="http://schemas.openxmlformats.org/markup-compatibility/2006">
    <mc:Choice Requires="x15">
      <x15ac:absPath xmlns:x15ac="http://schemas.microsoft.com/office/spreadsheetml/2010/11/ac" url="C:\Users\Marcela Delgado\Downloads\"/>
    </mc:Choice>
  </mc:AlternateContent>
  <xr:revisionPtr revIDLastSave="0" documentId="13_ncr:1_{C3822491-794F-4F97-96EB-3041EF7BB0BA}" xr6:coauthVersionLast="47" xr6:coauthVersionMax="47" xr10:uidLastSave="{00000000-0000-0000-0000-000000000000}"/>
  <bookViews>
    <workbookView xWindow="-110" yWindow="-110" windowWidth="19420" windowHeight="10420" tabRatio="910" xr2:uid="{00000000-000D-0000-FFFF-FFFF00000000}"/>
  </bookViews>
  <sheets>
    <sheet name="1 G. D. Humano" sheetId="7" r:id="rId1"/>
    <sheet name="2 G. Ambiental" sheetId="11" r:id="rId2"/>
    <sheet name="3 G. Jurídica" sheetId="10" r:id="rId3"/>
    <sheet name="4 G. Financiera" sheetId="8" r:id="rId4"/>
    <sheet name="5 G. Contractual" sheetId="14" r:id="rId5"/>
    <sheet name="6 G Inventarios AyE" sheetId="13" r:id="rId6"/>
    <sheet name="7 G. Documental" sheetId="9" r:id="rId7"/>
    <sheet name="8 G. Servicios A" sheetId="1" r:id="rId8"/>
    <sheet name="9 G. Adecuación y MdB" sheetId="12" r:id="rId9"/>
    <sheet name="Datos" sheetId="4" state="hidden" r:id="rId10"/>
  </sheets>
  <externalReferences>
    <externalReference r:id="rId11"/>
    <externalReference r:id="rId12"/>
    <externalReference r:id="rId13"/>
    <externalReference r:id="rId14"/>
    <externalReference r:id="rId15"/>
    <externalReference r:id="rId16"/>
    <externalReference r:id="rId17"/>
    <externalReference r:id="rId18"/>
  </externalReferences>
  <definedNames>
    <definedName name="_xlnm.Print_Area" localSheetId="0">'1 G. D. Humano'!$A$1:$AG$22</definedName>
    <definedName name="_xlnm.Print_Area" localSheetId="1">'2 G. Ambiental'!$A$1:$AG$22</definedName>
    <definedName name="_xlnm.Print_Area" localSheetId="2">'3 G. Jurídica'!$A$1:$AG$22</definedName>
    <definedName name="_xlnm.Print_Area" localSheetId="3">'4 G. Financiera'!$A$1:$AG$22</definedName>
    <definedName name="_xlnm.Print_Area" localSheetId="4">'5 G. Contractual'!$A$1:$AG$22</definedName>
    <definedName name="_xlnm.Print_Area" localSheetId="5">'6 G Inventarios AyE'!$A$1:$AG$22</definedName>
    <definedName name="_xlnm.Print_Area" localSheetId="6">'7 G. Documental'!$A$1:$AG$22</definedName>
    <definedName name="_xlnm.Print_Area" localSheetId="7">'8 G. Servicios A'!$A$1:$AG$22</definedName>
    <definedName name="_xlnm.Print_Area" localSheetId="8">'9 G. Adecuación y MdB'!$A$1:$AG$22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22" i="11" l="1"/>
  <c r="L20" i="11"/>
  <c r="L19" i="11"/>
  <c r="L18" i="11"/>
  <c r="L17" i="11"/>
  <c r="L16" i="11"/>
  <c r="M16" i="11" s="1"/>
  <c r="M19" i="11" s="1"/>
  <c r="G16" i="11"/>
  <c r="H16" i="11" s="1"/>
  <c r="O19" i="11" l="1"/>
  <c r="P16" i="11"/>
  <c r="O16" i="11" l="1"/>
  <c r="Q19" i="11"/>
  <c r="R16" i="11" s="1"/>
  <c r="S16" i="11" s="1"/>
  <c r="T16" i="11" s="1"/>
</calcChain>
</file>

<file path=xl/sharedStrings.xml><?xml version="1.0" encoding="utf-8"?>
<sst xmlns="http://schemas.openxmlformats.org/spreadsheetml/2006/main" count="1319" uniqueCount="371">
  <si>
    <t>DIRECCIONAMIENTO ESTRATÉGICO</t>
  </si>
  <si>
    <t>CÓDIGO</t>
  </si>
  <si>
    <t>E-PLA-FT 020</t>
  </si>
  <si>
    <t>VERSIÓN</t>
  </si>
  <si>
    <t xml:space="preserve">  05</t>
  </si>
  <si>
    <t>MAPA DE RIESGOS DE CORRUPCIÓN</t>
  </si>
  <si>
    <t>PÁGINA</t>
  </si>
  <si>
    <t xml:space="preserve">1 de 1 </t>
  </si>
  <si>
    <t>VIGENTE DESDE</t>
  </si>
  <si>
    <t>PROCESO</t>
  </si>
  <si>
    <t>GESTIÓN DE SERVICIOS ADMINISTRATIVOS</t>
  </si>
  <si>
    <t>FECHA DE ACTUALIZACIÓN</t>
  </si>
  <si>
    <t>OBJETIVO DEL PROCESO</t>
  </si>
  <si>
    <t>Satisfacer las necesidades del IDIPRON mediante la prestación de los servicios administrativos de apoyo, con el fin de garantizar el servicio de vigilancia, transporte, mantenimiento preventivo y correctivo del parque automotor y equipos industriales y el suministro de combustible; con criterios de oportunidad y calidad.</t>
  </si>
  <si>
    <t>FORMULACIÓN</t>
  </si>
  <si>
    <t>1 SEGUIMIENTO</t>
  </si>
  <si>
    <t>3 SEGUIMIENTO</t>
  </si>
  <si>
    <t>ALCANCE DEL PROCESO</t>
  </si>
  <si>
    <t>El proceso inicia desde la contratación de los servicios requeridos, los cuales son administrados y puestos a disposición de los diferentes procesos definidos por el IDIPRON para el cumplimiento de su misión, realizando periódicamente acciones de mantenimientos, seguridad y transporte y termina con la retroalimentación en la calidad de los servicios prestados.</t>
  </si>
  <si>
    <t>X</t>
  </si>
  <si>
    <t>IDENTIFICACIÓN DEL RIESGO</t>
  </si>
  <si>
    <t>VALORACIÓN DEL RIESGO</t>
  </si>
  <si>
    <t xml:space="preserve">MONITOREO </t>
  </si>
  <si>
    <t>SEGUIMIENTO Y EVALUACIÓN</t>
  </si>
  <si>
    <t>No. de Riesgo</t>
  </si>
  <si>
    <t>CAUSA</t>
  </si>
  <si>
    <t>RIESGO</t>
  </si>
  <si>
    <t>CONSECUENCIA</t>
  </si>
  <si>
    <t>ANÁLISIS DEL RIESGO</t>
  </si>
  <si>
    <t>EVALUACIÓN DEL RIESGO</t>
  </si>
  <si>
    <t>RIESGO RESIDUAL</t>
  </si>
  <si>
    <t>RIESGO INHERENTE</t>
  </si>
  <si>
    <t xml:space="preserve">DESCRIPCIÓN DE LA ACTIVIDAD DE CONTROL </t>
  </si>
  <si>
    <t xml:space="preserve">CARACTERISTICAS DEL CONTROL </t>
  </si>
  <si>
    <t>SÍ/NO</t>
  </si>
  <si>
    <t>Valor</t>
  </si>
  <si>
    <t>PESO DEL DISEÑO DE CADA CONTROL</t>
  </si>
  <si>
    <t>PESO DE LA EJECUCIÓN DE CADA CONTROL</t>
  </si>
  <si>
    <t>SOLIDEZ INDIVIDUAL DE CADA CONTROL</t>
  </si>
  <si>
    <t xml:space="preserve">DEBE ESTABLECER ACCIONES PARA FORTALECER EL CONTROL </t>
  </si>
  <si>
    <t>CONTROLES AYUDAN A DISMINUIR PROBABILIDAD</t>
  </si>
  <si>
    <t>PROBABILIDAD RESIDUAL</t>
  </si>
  <si>
    <t>ZONA DE RIESGO RESIDUAL</t>
  </si>
  <si>
    <t>OPCIÓN DE MANEJO</t>
  </si>
  <si>
    <t>ACCIONES DE CONTINGENCIA EN CASO DE MATERIALIZACIÓN DEL RIESGO</t>
  </si>
  <si>
    <t>ACCIONESPARA EL FORTALECIMIENTO DE LOS CONTROLES</t>
  </si>
  <si>
    <t>PROBABILIDAD INHERENTE</t>
  </si>
  <si>
    <t>IMPACTO INHERENTE</t>
  </si>
  <si>
    <t>ZONA DE RIESGO INHERENTE</t>
  </si>
  <si>
    <t>ACCIONES A IMPLEMENTAR PARA EL FORTALECIMIENTO</t>
  </si>
  <si>
    <t>PERIODO DE EJECUCIÓN DE LAS ACCIONES A IMPLEMENTAR</t>
  </si>
  <si>
    <t>FECHA DEL MONITOREO</t>
  </si>
  <si>
    <t>REPORTE DE LA EJECUCIÓN DE LOS CONTROLES</t>
  </si>
  <si>
    <t>REPORTE DE LA EJECUCIÓN DE LAS ACCIONES PARA EL FORTALECIMENTO DEL RIESGO</t>
  </si>
  <si>
    <t>REPORTE DE LAS ACCIONES DESARROLLADAS EN CASO DE QUE SE HAYA MATERIALIZADO EL RIESGO</t>
  </si>
  <si>
    <t>OBSERVACIONES DEL MONITOREO</t>
  </si>
  <si>
    <t xml:space="preserve">OBSERVACIONES OFICINA ASESORA DE PLANEACIÓN </t>
  </si>
  <si>
    <t>OBSERVACIONES OFICINA DE CONTROL INTERNO</t>
  </si>
  <si>
    <t>Que los dispensadores de las estaciones de servicio de combustible no se encuentren bien calibrados.
Los odómetros de los vehículos sean manipulados por parte de los conductores
Falta de controles y seguimientos a los consumos presentados</t>
  </si>
  <si>
    <t>Sustracción del combustible para vehículos, maquinaria o equipos de la entidad por parte de los funcionarios o contratistas del área de transportes, conductores y/o responsable de sedes  para beneficio propio o de un tercero</t>
  </si>
  <si>
    <t>* Detrimento patrimonial
* Aumento costo / beneficio para la Entidad
* Afectación en la prestación del servicio</t>
  </si>
  <si>
    <t>MUY BAJA</t>
  </si>
  <si>
    <t>MODERADO</t>
  </si>
  <si>
    <t xml:space="preserve">El contratista o funcionario del equipo de transportes de la Gerencia Administrativa mensualmente realiza un análisis del consumo de combustible, registrando en archivo de Excel el número de kilómetros recorridos, el número de galones consumidos y el valor de aprovisionamiento de los vehículos pertenceientes a la flota propia de la entidad, para la maquinaria se analiza el uso requerido de acuerdo con las necesidades manifestadas por los responsables de las unidades. De acuerdo con los consumos asigna un cupo limitado para  los vehículos y  maquinaria </t>
  </si>
  <si>
    <t>ASIGNADO</t>
  </si>
  <si>
    <t>FUERTE (Siempre se Ejecuta)</t>
  </si>
  <si>
    <t>DIRECTAMENTE</t>
  </si>
  <si>
    <t>REDUCIR EL RIESGO</t>
  </si>
  <si>
    <t>1. Poner en conocimiento del Subdirector Administrativo y Financiero al Gerente de Proyecto,  acompañado de los documentos que soportan la sustracción  para que se tomen las acciones pertinentes y se ponga en conocimiento de las autoridades internas y externas competentes</t>
  </si>
  <si>
    <t>Realizar el seguimiento comparado del consumo de combustible Vs. Sistema de Posicionamiento Global (GPS) para aquellos vehiculos que presentan consumos fuera de lo normal.</t>
  </si>
  <si>
    <t>01/03/2024
30/10/2024</t>
  </si>
  <si>
    <t>Durante el periodo enero-marzo, se realizó un análisis mensualmente del consumo de combustible por cada uno de los vehículos tomando la información de la plataforma AUTO-GAS. así mismo se revisan las planillas de recorrido y se elabora el cuadro de programación con el que se construye el cuadro de austeridad del gasto en el cual se registra un total de 44,787 kilometros recorridos y un consumo de combustible de 2349,28 galones.</t>
  </si>
  <si>
    <t>Se realizó el análisis comparativo entre los meses de enero a marzo 2024 y no se evidencio ninguna anomalía en el consumo de combustible en los vehículos de la entidad.</t>
  </si>
  <si>
    <t>N/A</t>
  </si>
  <si>
    <r>
      <rPr>
        <b/>
        <u/>
        <sz val="10"/>
        <color rgb="FF000000"/>
        <rFont val="Times New Roman"/>
      </rPr>
      <t xml:space="preserve">Control N°1: </t>
    </r>
    <r>
      <rPr>
        <sz val="10"/>
        <color rgb="FF000000"/>
        <rFont val="Times New Roman"/>
      </rPr>
      <t xml:space="preserve">Se verifica la aplicación del control con el análisis mensual del consumo de combustible para los meses de enero a marzo. No se evidencia la aplicación del control para el mes de abril, completando el cuatrimestre monitoreado
</t>
    </r>
    <r>
      <rPr>
        <b/>
        <u/>
        <sz val="10"/>
        <color rgb="FF000000"/>
        <rFont val="Times New Roman"/>
      </rPr>
      <t>Acciones de Fortalecimento:</t>
    </r>
    <r>
      <rPr>
        <sz val="10"/>
        <color rgb="FF000000"/>
        <rFont val="Times New Roman"/>
      </rPr>
      <t xml:space="preserve"> Se verifica el cumplimiento de la aplicación de la acción de fortalecimiento (Enero - marzo) Para el mes de  abril no se cuenta con la evidencia del mismo</t>
    </r>
  </si>
  <si>
    <r>
      <rPr>
        <b/>
        <sz val="11"/>
        <color rgb="FF000000"/>
        <rFont val="Times New Roman"/>
      </rPr>
      <t>Control No. 1:</t>
    </r>
    <r>
      <rPr>
        <sz val="11"/>
        <color rgb="FF000000"/>
        <rFont val="Times New Roman"/>
      </rPr>
      <t xml:space="preserve"> La evidencia aportada no permite verificar ejecución de la actividad de control, debido a la ausencia de datos para el mes de abril completando el cuatrimestre, a la omisión de la asignación del cupo limitado de acuerdo con los consumos que prevé la descripción del control y la ausencia de datos de consumo de maquinaria. 
Según correo relacionado con la información de consumos del mes de abril, los datos de cosumo no se encuentran disponibles por dificultades en la plataforma tecnológica del proveedor, lo cual no es consistente con el responsable del registro indicado en la descripción del control.
</t>
    </r>
    <r>
      <rPr>
        <b/>
        <sz val="11"/>
        <color rgb="FF000000"/>
        <rFont val="Times New Roman"/>
      </rPr>
      <t xml:space="preserve">Acciones para el fortalecimiento: </t>
    </r>
    <r>
      <rPr>
        <sz val="11"/>
        <color rgb="FF000000"/>
        <rFont val="Times New Roman"/>
      </rPr>
      <t xml:space="preserve">Se definen para los casos en los que se hayan presentados consumos fuera de lo normal, situación que no ocurrió durante el periódo según informes de análisis. Se aporta como evidencia informes idénticos a los que soportan la ejecución de la actividad de control, de tal forma que se infiere falta de claridad en la acción de fortalecimiento.
</t>
    </r>
    <r>
      <rPr>
        <b/>
        <sz val="11"/>
        <color rgb="FF000000"/>
        <rFont val="Times New Roman"/>
      </rPr>
      <t xml:space="preserve">Materialización del riesgo: </t>
    </r>
    <r>
      <rPr>
        <sz val="11"/>
        <color rgb="FF000000"/>
        <rFont val="Times New Roman"/>
      </rPr>
      <t xml:space="preserve">No se reportan eventos de materialización.
</t>
    </r>
    <r>
      <rPr>
        <b/>
        <sz val="11"/>
        <color rgb="FF000000"/>
        <rFont val="Times New Roman"/>
      </rPr>
      <t xml:space="preserve">Recomendaciones: </t>
    </r>
    <r>
      <rPr>
        <sz val="11"/>
        <color rgb="FF000000"/>
        <rFont val="Times New Roman"/>
      </rPr>
      <t>Se sugiere revisar la descripción del control en relación con los responsables y los registros utilizados, así mismo la claridad y aplicación de la acción de cierre del control y la suficiencia del parámetro del promedio de rendimiento por galón en el período frente al riesgo de sustracción de combustible.</t>
    </r>
  </si>
  <si>
    <t>¿El responsable tiene la autoridad y adecuada segregación de funciones en la ejecución del control?</t>
  </si>
  <si>
    <t>ADECUADO</t>
  </si>
  <si>
    <t>¿La oportunidad en que se ejecuta el control ayuda a prevenir la mitigación del riesgo o a detectar la materialización del riesgo de manera oportuna?</t>
  </si>
  <si>
    <t>Oportuna</t>
  </si>
  <si>
    <t>No. De columnas en la matriz de riesgo que se desplaza en el eje de la probabilidad.</t>
  </si>
  <si>
    <t>¿Las actividades que se desarrollan en el
control realmente buscan por si sola prevenir o detectar las causas que pueden dar origen al riesgo, Ej.: verificar, validar, cotejar, comparar, revisar, etc.?</t>
  </si>
  <si>
    <t>Detectar</t>
  </si>
  <si>
    <t>¿SE MATERIALIZO EL RIESGO DURANTE EL PERIODO?</t>
  </si>
  <si>
    <t>PRODUCTO O REGISTRO QUE QUEDA DE LA EJECUCIÓN DE LAS ACCIONES PARA FORTALECER EL RIESGO</t>
  </si>
  <si>
    <t>¿La fuente de información que se utiliza en el desarrollo del control es información confiable que permita mitigar el riesgo?</t>
  </si>
  <si>
    <t>CONFIABLE</t>
  </si>
  <si>
    <t>¿Las observaciones, desviaciones o diferencias identificadas como resultados de la ejecución del control son investigadas y resueltas de manera oportuna?</t>
  </si>
  <si>
    <t>Se investigan y resuelven oportunamente</t>
  </si>
  <si>
    <t>NO</t>
  </si>
  <si>
    <t>Informes de revisión</t>
  </si>
  <si>
    <t>¿Se deja evidencia o rastro de la ejecución del control que permita a cualquier tercero con la evidencia llegar a la misma conclusión?</t>
  </si>
  <si>
    <t>COMPLETA</t>
  </si>
  <si>
    <t>CONDICIONES RIESGO INHERENTE</t>
  </si>
  <si>
    <t>¿Existe un responsable asignado a la ejecución del control?</t>
  </si>
  <si>
    <t>Asignado</t>
  </si>
  <si>
    <t>No Asignado</t>
  </si>
  <si>
    <t>MUY BAJA - MODERADO</t>
  </si>
  <si>
    <t>Adecuado</t>
  </si>
  <si>
    <t>Inadecuado</t>
  </si>
  <si>
    <t>BAJA</t>
  </si>
  <si>
    <t>MAYOR</t>
  </si>
  <si>
    <t>MUY BAJA - MAYOR</t>
  </si>
  <si>
    <t>ALTO</t>
  </si>
  <si>
    <t>Inoportuna</t>
  </si>
  <si>
    <t>MEDIA</t>
  </si>
  <si>
    <t>CATASTRÓFICO</t>
  </si>
  <si>
    <t>MUY BAJA - CATASTRÓFICO</t>
  </si>
  <si>
    <t>EXTREMO</t>
  </si>
  <si>
    <t>Prevenir</t>
  </si>
  <si>
    <t>No es un control</t>
  </si>
  <si>
    <t>ALTA</t>
  </si>
  <si>
    <t>BAJA - MODERADO</t>
  </si>
  <si>
    <t>Confiable</t>
  </si>
  <si>
    <t>No Confiable</t>
  </si>
  <si>
    <t>MUY ALTA</t>
  </si>
  <si>
    <t>BAJA - MAYOR</t>
  </si>
  <si>
    <t>No se investigan, ni resuelven oportunamente</t>
  </si>
  <si>
    <t>BAJA - CATASTRÓFICO</t>
  </si>
  <si>
    <t>Completa</t>
  </si>
  <si>
    <t>Incopleta</t>
  </si>
  <si>
    <t>No existe</t>
  </si>
  <si>
    <t>Opciones de Manejo</t>
  </si>
  <si>
    <t>MEDIA - MODERADO</t>
  </si>
  <si>
    <t>MEDIA - MAYOR</t>
  </si>
  <si>
    <t>MEDIA - CATASTRÓFICO</t>
  </si>
  <si>
    <t>EVITAR EL RIESGO</t>
  </si>
  <si>
    <t>ALTA - MODERADO</t>
  </si>
  <si>
    <t>ALTA - MAYOR</t>
  </si>
  <si>
    <t>RANGO DE LA EJECUCION DE CADA CONTROL</t>
  </si>
  <si>
    <t>ALTA - CATASTRÓFICO</t>
  </si>
  <si>
    <r>
      <rPr>
        <b/>
        <sz val="11"/>
        <color theme="1"/>
        <rFont val="Calibri"/>
        <family val="2"/>
        <scheme val="minor"/>
      </rPr>
      <t>FUERTE</t>
    </r>
    <r>
      <rPr>
        <sz val="11"/>
        <color theme="1"/>
        <rFont val="Calibri"/>
        <family val="2"/>
        <scheme val="minor"/>
      </rPr>
      <t xml:space="preserve"> (Siempre se Ejecuta)</t>
    </r>
  </si>
  <si>
    <t>MUY ALTA - MODERADO</t>
  </si>
  <si>
    <r>
      <rPr>
        <b/>
        <sz val="11"/>
        <color theme="1"/>
        <rFont val="Calibri"/>
        <family val="2"/>
        <scheme val="minor"/>
      </rPr>
      <t>MODERADO</t>
    </r>
    <r>
      <rPr>
        <sz val="11"/>
        <color theme="1"/>
        <rFont val="Calibri"/>
        <family val="2"/>
        <scheme val="minor"/>
      </rPr>
      <t xml:space="preserve"> (Algunas Veces)</t>
    </r>
  </si>
  <si>
    <t>MUY ALTA - MAYOR</t>
  </si>
  <si>
    <r>
      <rPr>
        <b/>
        <sz val="11"/>
        <color theme="1"/>
        <rFont val="Calibri"/>
        <family val="2"/>
        <scheme val="minor"/>
      </rPr>
      <t>DÉBIL</t>
    </r>
    <r>
      <rPr>
        <sz val="11"/>
        <color theme="1"/>
        <rFont val="Calibri"/>
        <family val="2"/>
        <scheme val="minor"/>
      </rPr>
      <t xml:space="preserve"> (No se Ejecuta)</t>
    </r>
  </si>
  <si>
    <t>SI</t>
  </si>
  <si>
    <t>MUY ALTA - CATASTRÓFICO</t>
  </si>
  <si>
    <t>PLANEACIÓN</t>
  </si>
  <si>
    <t xml:space="preserve">Ausencia de controles frente a los recorridos de la flota
Desvios de rutas por parte de los conductores para evitar el pago de peajes
</t>
  </si>
  <si>
    <t>Desviación de recursos económicos destinados para el pago de peajes por parte de los funcionarios o contratistas del area de transportes y/o conductores para beneficio propio o de un tercero</t>
  </si>
  <si>
    <t xml:space="preserve">Mensualmente, el funcionario o contratista asignado por la Gerencia Administrativa para la legalización de peajes, revisa el reporte generado por el operador del sistema de Chip de pago electrónico de peajes contra las planillas de recorrido de los vehiculos propios de la entidad y contra la programación diaria con el fin de determinar que el peaje pagado corresponde a un recorrido aprobado. </t>
  </si>
  <si>
    <t>1. Poner en conocimiento del Gerente Administrativo,  acompañado de los documentos que soportan el desvío de recursos  para que se tomen las acciones pertinentes y se ponga en conocimiento de las autoridades internas y externas competentes</t>
  </si>
  <si>
    <t xml:space="preserve">
Cada vez que se detecte el uso de peajes inusuales, se revisará la planilla control de recorridos contra la programación diaria a fin de determinar las razones por las que se hizo uso de dicho peaje.</t>
  </si>
  <si>
    <t>01/03/2024  al 
30/10/2024</t>
  </si>
  <si>
    <t>Durante el periodo enero - abril se utilizaron 223 peajes (215 Facilpass y 8 físicos). La revisión de estos peajes se realizó verificando la planilla de recorridos A-GSA-FT-009 y el reporte de facilpass, donde se pudo evidenciar que todos los peajes utilizados se usaron según lo programado.</t>
  </si>
  <si>
    <t xml:space="preserve">Durante los meses de  enero - abril del 2024 se revisaron los 223 peajes utilizados contra las planillas de recorridos, programaciones, peajes fisicos y facilpas y no se evidencio el uso de peajes fuera de la programacion diaria. </t>
  </si>
  <si>
    <t>PREVENIR</t>
  </si>
  <si>
    <t>SE INVESTIGAN Y SE RESUELVEN OPORTUNAMENTE</t>
  </si>
  <si>
    <t>Informe de revisión</t>
  </si>
  <si>
    <t>Control N°1: Se verifica la aplicación del control mediante las actas mensuales de revisión de peajes y los reportes generales de peajes físicos y/o digitales.
Actividad de fortalecimiento: Se evidencia la aplicación de la acción de fortalecimiento en las mismas actas mensuales de revisión, donde no se evidencia peajes utilizados fuera de lo programado</t>
  </si>
  <si>
    <t>Control No. 1: Se evidenció la ejecución de la actividad de control. 
Acciones para el fortalecimiento: Se definen para los casos en los que se haya detectado uso inusual de peajes, situación que no ocurrió durante el periódo actas de revisión. Se aporta como evidencia actas idénticas a las que soportan la ejecución de la actividad de control, de tal forma que se infiere falta de claridad en la acción de fortalecimiento, la cual conforme a la metodología no era necesaria (columna P).
Materialización del riesgo: No se reportan eventos de materialización.
Recomendaciones: Se sugiere revisar la descripción del control en relación con la definición de acciones en caso de desviación y  lo definido como acción de fortalecimiento, en armonía con la metodología definida en el Manual para la Administación del Riesgo vigente</t>
  </si>
  <si>
    <t>FUERTE</t>
  </si>
  <si>
    <t>SÍ</t>
  </si>
  <si>
    <t>DIRECIONAMIENTO ESTRATÉGICO</t>
  </si>
  <si>
    <t>E-DES-FT-020</t>
  </si>
  <si>
    <t>02</t>
  </si>
  <si>
    <t>GESTIÓN DEL DESARROLLO HUMANO</t>
  </si>
  <si>
    <t>Gestionar y administrar el Talento Humano de la Entidad, durante el ciclo de vida del servidor público, a través de actividades correspondientes a la seguridad y salud en el trabajo, el bienestar y la capacitación, para asegurar un equipo de trabajo idóneo que garanticen la efectiva prestación del servicio y la eficiente operación institucional en las diferentes sedes del IDIPRON de acuerdo con la normatividad vigente.</t>
  </si>
  <si>
    <t>2 SEGUIMIENTO</t>
  </si>
  <si>
    <t>Inicia con la planeación del talento humano e incluye su vinculación, desarrollo, bienestar, administración, Salud y Seguridad en el trabajo; y culmina con el retiro del mismo, por algunas de las causales definidas en el articulo 2.2.5.2.1 del Decreto 1083 de 2015. Aplica a todos los funcionarios del Instituto y cubre las rutas de análisis de datos, crecimiento, felicidad, calidad y servicio.</t>
  </si>
  <si>
    <t>x</t>
  </si>
  <si>
    <t>OBSERVACIONES OFICINA DE          CONTROL INTERNO</t>
  </si>
  <si>
    <t>*Solicitud del nivel directivo para  vincular un servidor.
*Omitir el cumplimiento de los requisitos del cargo.
*Recibir dádivas para favorecer a un aspirante.</t>
  </si>
  <si>
    <t>Nombramientos y encargos irregulares de servidores que no cumplan con los requisitos mínimos del cargo, por presiones para favorecer intereses particulares.</t>
  </si>
  <si>
    <t>*Acciones legales 
* Afectaciones presupuestales 
*Desgaste administrativo
* Acciones disciplinarias por parte de Control  Disciplinario Interno
* Acciones por entes internos y externos</t>
  </si>
  <si>
    <t>El servidor o contratista encargado por el Gerente de Talento Humano para Carrera Administrativa, cada vez que se genere una nueva vinculación o un encargo, solicita a las entidades educativas y empresas mediante oficio o correo electrónico, la validación de los títulos académicos, tarjetas, matrículas y certificaciones laborales presentados por el/la servidor/a, de igual manera se verifica el perfil del aspirante conforme al Manual de funciones y competencias laborales de los/as servidores/as del IDIPRON, así como la entrega de la documentación para la posesión requerida en el formato “Verificación de requisitos para la posesión en planta A-GDH-FT-054”. Para el caso de los encargos se hace adicionalmente la revisión de la evaluación de desempeño a través del formato Estudio de Verificación de Requisitos para Otorgamiento de Encargo A-GDH-FT-075
En caso de que se detecte un nombramiento o encargo irregular se procede a informar al Gerente (a) de Talento Humano, Jefe de Oficina de  Control Discipinario Interno y a la Comisiòn Nacional de Servicio Civil para los cargos de carrera administrativa</t>
  </si>
  <si>
    <t>FUERTE (SIEMPRE SE EJECUTA)</t>
  </si>
  <si>
    <t>*Actuación administrativa: reunión entre la Oficina Jurídica, la Gerencia de Talento Humano y la persona involucrada con el fin de que dé claridad a los hechos.
*Remitir el caso a la Oficina de Control Disciplinario Interno 
*Si la decisión no es a favor del involucrado, se debe hacer la revocatoria del acto administrativo del nombramiento de la persona, de acuerdo con la normatividad vigente.
*Informar a los entes de control, Comisiòn Nacional del Servicio Civìl y la Fiscalía para que se inicien las actuaciones correspondientes.</t>
  </si>
  <si>
    <t>Realizar envío de 6 tips sobre las buenas practicas frente a los nombramientos y encargos dirigida a los directivos y asesores</t>
  </si>
  <si>
    <t>01/03/2024
al 30/04/2024</t>
  </si>
  <si>
    <t xml:space="preserve">Para el primer cuatrimestre se realizaron treinta y ocho (38) vinculaciones discriminadas así; en periodo de Prueba; dos (2), Libre Nombramiento y Remoción; ocho (8), Provisionalidad; dos (2) y Encargo: veintisiete (26)*. 
Para cada una de las vinculaciones relacionadas anteriormente, la Gerencia de Talento Humano procedió a: 
1. Solicitar a las entidades educativas y empresas mediante correo electrónico, la validación de los títulos académicos, tarjetas, matrículas y certificaciones laborales presentados por el/la servidor/a. 
2. Se realizó la verificación del perfil del aspirante conforme al Manual de Funciones y Competencias Laborales de los/as servidores/as del IDIPRON. Para el caso de encargos en el formato A-GDH-FT-075. 
3. Se verifico la entrega de la documentación para la posesión requerida en el formato “Verificación de requisitos para la posesión en planta A-GDH-FT-054”. 
Para el caso de los encargos se realizó adicionalmente la revisión de la evaluación de desempeño a través del formato Estudio de Verificación de Requisitos para Otorgamiento de Encargo A-GDH-FT-075. 
</t>
  </si>
  <si>
    <t xml:space="preserve">Se realizó envió a los directivos y asesores de la Entidad vía correo electrónico de 6 Tips relacionados con las buenas prácticas frente a los nombramientos y encargos, así: 
17 de abril de 2024, Tips 1, 2 y 3
18 de abril de 2024, Tips 4 y 5
19 de abril de 2024, Tips 6. 
</t>
  </si>
  <si>
    <t xml:space="preserve">No se materializo riesgo </t>
  </si>
  <si>
    <t xml:space="preserve">Para el caso de encargo una persona (Juan Pablo Bello) fue encargado en dos empleos diferentes en el primer cuatrimestre. </t>
  </si>
  <si>
    <r>
      <rPr>
        <b/>
        <u/>
        <sz val="11"/>
        <color rgb="FF000000"/>
        <rFont val="Times New Roman"/>
      </rPr>
      <t>Control N°1</t>
    </r>
    <r>
      <rPr>
        <sz val="11"/>
        <color rgb="FF000000"/>
        <rFont val="Times New Roman"/>
      </rPr>
      <t xml:space="preserve">: Se evidencia el cumplimiento de los controles establecidos para la nueva vinculación o encargos presentados en el periodo (validación de documentación, verificación del perfil del aspirante vs el manual de funciones, verificación de la documentación  y evaliuaciones de desempeño)
</t>
    </r>
    <r>
      <rPr>
        <b/>
        <u/>
        <sz val="11"/>
        <color rgb="FF000000"/>
        <rFont val="Times New Roman"/>
      </rPr>
      <t>Acciones de fortalecimiento:</t>
    </r>
    <r>
      <rPr>
        <sz val="11"/>
        <color rgb="FF000000"/>
        <rFont val="Times New Roman"/>
      </rPr>
      <t xml:space="preserve"> Se identifica la correcta aplicación de la acción de fortalecimiento con el envío de la información relacionada con los 6 tips sobre los nombramientos y encargos </t>
    </r>
  </si>
  <si>
    <t xml:space="preserve">Correo Electrónico con envío de pieza comunicacional
</t>
  </si>
  <si>
    <t>1. Manipulación de las claves de la base de datos de los responsables de Nomina por otros  funcionarios tanto de la Gerencia de Talento Humano  como de la Oficina de  TICS.
2. Debilidad en los controles para las claves de la base de datos  Nómina.
3. Divulgación de la clave de acceso de la base de datos de los responsables de Nómina.</t>
  </si>
  <si>
    <t>Uso de la información de la base de datos de la Nómina del Instituto, para beneficio propio o de  particulares.</t>
  </si>
  <si>
    <t>1. Modificación de la información confidencial de los/as funcionarios/as de planta.
2. Realizar pagos indebidos que favorezcan al/a funcionario/a o algún tercero</t>
  </si>
  <si>
    <t>Los servidores y contratistas de Nomina y Liquidaciones cuentan con usuario y clave de acceso para el uso del Módulo “SYSMAN Nómina”.
Cada vez que se requiera otorgar un permiso a un nuevo usuario, la solicitud debe ser enviada a través de correo electrónonico por parte de la Gerencia de Talento humano  dirigido a nomina y liquidaciones para que se le de el respectivo usuario y clave de acceso. 
El profesional de Gestión Nómina, cada vez que recibe una solicitud de creación de usuario y acceso al aplicativo SYSMAN Nómina,  envía correo electrónico a la Gerencia de Talento Humano y al nuevo usuario  informando la autorización del perfil y privilegios del usuario, así mismo deshabilita aquellos usuarios que no deben tener acceso.
El funcionario delegado para la gestion nómina, en caso de que se detecte manipulacion de la informaciòn sensible  procede a informar a la  Gerencia de Talento Humano y se solicita a la  Oficina se  TICS la trazabilidad de la informaciòn alterada.</t>
  </si>
  <si>
    <t xml:space="preserve">
1. Informar a la Oficina de Control Disciplinario Interno para que inicie el proceso de investigaciòn</t>
  </si>
  <si>
    <t xml:space="preserve">Cada cuatro meses se realiza por parte de Gestion Nómina la revisión de los usuarios activos en el aplicativo SYSMAN Nómina y sus permisos de acceso; en caso de que se detecte una persona no autorizada se inhabilita el permiso para dicho perfil.
</t>
  </si>
  <si>
    <t xml:space="preserve">01/04/2024
30/12/2024
</t>
  </si>
  <si>
    <t>1. Captura de pantalla donde se evidencia que los servidores y contratistas de Nomina y Liquidaciones cuentan con usuario y clave de acceso para el uso del Módulo “SYSMAN Nómina”.
2. Desde  la Gerencia de Talento humano  NO se solicitó ni autorizó dar  usuario y clave de acceso a personas nuevas. 
3. El profesional de Gestión Nómina, NO recibió solicitud  de creación de usuario y acceso al aplicativo SYSMAN Nómina.
4. El funcionario delegado para la gestion nómina, NO  detectó manipulacion de la informaciòn sensible</t>
  </si>
  <si>
    <t xml:space="preserve">Se realiza una consulta de los accesos que se encuentran registrados en la base de datos del aplicativo Sysman-Nómina donde se evidencia:
Códigos de Acceso al aplicativo Sysman -Nómina se encuentra en La Columna F Titulo: Nivel  
Código
0	NO TIENE ACCESO	 	 
8	TIENE ACCESO AL APLICATIVO PARA CONSULTA, NO PUEDE LIQUIDAR
9	TIENE ACCESO AL APLICATIVO PARA LIQUIDAR Y MODIFICAR
</t>
  </si>
  <si>
    <t>A la fecha no se ha materializado el riesgo.</t>
  </si>
  <si>
    <t>Ninguna</t>
  </si>
  <si>
    <t>Control N°1: Se identifica la correcta aplicación del control teniendo en cuenta la evidencia reportada de los servidores y contratistas que cuentan con usuario y clave de acceso para el uso del Módulo “SYSMAN Nómina”.
Acciones de fortalecimiento: Se evidencia la aplicación de las acciones de fortalecimiento en la revisión del personal con acceso al aplicativo de nómina</t>
  </si>
  <si>
    <t>Consulta de perfiles activos e inactivos en el aplicativo Sysman Nómina</t>
  </si>
  <si>
    <t>1. Debilidad en el seguimiento a las obligaciones contractuales del contratista.
2. Que la ficha técnica y los estudios previos no cuenten con los criterios claros frente a la calidad que se requiere en cada una de las capacitaciones.</t>
  </si>
  <si>
    <t>Pago por servicios de capacitación, bienestar y servicios o bienes de salud y seguridad en el trabajo omitiendo  la verificación en el cumplimiento de las obligaciones establecidas en los contratos de prestación de servicios con personas jurìdicas para beneficio propio o de un tercero.</t>
  </si>
  <si>
    <t>1. Procesos de capacitación débiles.
2. Desaprovechamiento de los recursos.
3. Fragilidad en el fortalecimiento de las competencias laborales y comportamentales de los servidores públicos</t>
  </si>
  <si>
    <t xml:space="preserve">CAPACITACIÓN
Los servidores y contratistas responsables  de Capacitación realizan el acompañamiento en  cada uno de los procesos de formaciòn en el que se revisa el cumplimiento de las obligaciones establecidas en el contrato
BIENESTAR 
Los servidores y contratistas responsables de Bienestar  realizan el acompañamiento en  cada una de las actividades de bienestar en el que se supervisa el cumplimiento de las obligaciones establecidas en el contrato
BIENESTAR, CAPACITACION Y SEGURIDAD Y SALUD EN EL TRABAJO:
Cada vez que se tramita un pago, los supervisores y/o apoyos a la supervisión del contrato verifican la información contenida en el formato A-GCO-FT-052 Informe de Supervisión Contrato de Bienes y Servicios de cada una de las obligaciones contractuales contra las evidencias aportadas correspondientes a los servicios a cancelar. En caso de que se detecten inconsistencias en las evidencias o los servicios a cancelar, se realiza la devolución al proveedor para que subsane las inconsistencias.  </t>
  </si>
  <si>
    <t>1.Informar a la Gerencia de Talento Humano para que inicie el proceso de investigaciòn
2. Informar a la Oficina de Control Disciplinario Interno para que inicie el proceso de investigaciòn</t>
  </si>
  <si>
    <t xml:space="preserve">Realizar una reunion al inicio de cada contrato en donde se socialice el procedimiento para la presentación de las cuentas de cobro.
</t>
  </si>
  <si>
    <t>01/04/2023
30/12/2023</t>
  </si>
  <si>
    <t xml:space="preserve">CAPACITACIÓN
Durante el primer cuatrimestre se está en el proceso precontractual para la ejecución de los procesos de formación que se realizarán mediante contrato de prestación de servicios, por lo anterior el control no se ha ejecutado. 
</t>
  </si>
  <si>
    <t>La acción de fortalecimiento se realizará una vez se firme el contrato y se pueda llevar a cabo reunión con el contratista para la socialización del procedimiento para la presentación de las cuentas de cobro.</t>
  </si>
  <si>
    <t>No se materializo el riesgo</t>
  </si>
  <si>
    <t>Control  N°1 y 2: Para este periodo no se han presentado procesos contractuales para verificar la aplicación del control.
Control N°3: Para las actividades de SST, se identifica la aplicación del control con el formato de Informe de Supervisión contrato de bienes y servicios, para dos pagos realizados en el periodo
Actividades de fortalecimiento: Para las actividades de capacitación y bienestar, se encuentra en términos y se está en espera de firmar los contratos para realizar la reunión definida
Para los contratos de SST el proceso menciona que ya se realizaron las charlas pero no se identifica en este monitoreo las evidencias de la actividad ejecutada</t>
  </si>
  <si>
    <t>Control No. 3: Se evidenció la ejecución de la actividad de control
Acciones para el fortalecimiento:  Se evidencia acta de reunión inicial de ejecución del contrato 666 de 2024, en la cual se referencia la socialización del formato A-GCO-FT-052 para la presentación de las cuentas de cobro y los soportes qe se deben anexar
Materialización del riesgo:  No se reportan eventos de materialización.
Recomendaciones: Se sugiere revisar la identificación del riesgo y la definición de controles acorde a los lineamientos metodológicos establecidos en el Manual para la administración de riesgos vigente</t>
  </si>
  <si>
    <t xml:space="preserve">BIENESTAR 
Durante el primer cuatrimestre se está en el proceso precontractual para la ejecución de las actividades  que se realizarán mediante contrato de prestación de servicios, por lo anterior el control no se ha ejecutado. 
</t>
  </si>
  <si>
    <t>SEGURIDAD Y SALUD EN EL TRABAJO
Durante el primer cuatrimestre de 2024, en cumplimiento del contrato con el servicio medico UNIMSALUD contrato N°2083 de 2023, se realizaron dos pagos correspondientes a los servicios prestados desde el 01 de enero al 29 de febrero de 2024 y del 01 al 30 de marzo de 2024, radicados a la Gerencia financiera con el formato A-GCO-FT-052 Informe de Supervisión Contrato de Bienes y Servicios firmados.</t>
  </si>
  <si>
    <t xml:space="preserve">Para el contrato con la empresa UNIMSALUD Se realizo divulgacion del procedimiento para cuentas en el año 2023 , puesto que este contrato se esta ejecutando desde el mes de Octubre. Este procedimiento se esta llevando a cabo durante la ejecucion del contrato en los pagos correspondientes al año 2024. </t>
  </si>
  <si>
    <t>Para el contrato 0666 - 2024 suscrito con la empresa INDUEXT INGENIERIA SAS, no se han realizado pagos.</t>
  </si>
  <si>
    <t>Para el contrato con la empresa INDUEXT INGENIERIA SAS  se socializó el dia 2/04/2024  en la reunion inicial el procedimiento a seguir y las condiciones y procedimientos internos de la entidad para la ejecucion del contrato.</t>
  </si>
  <si>
    <t>Acta de reunión</t>
  </si>
  <si>
    <t>GESTION FINANCIERA</t>
  </si>
  <si>
    <t>Planear, gestionar y controlar los recursos del IDIPRON mediante los diferentes lineamientos financieros, con el fin de dar cumplimiento a los objetivos institucionales de manera transparente, eficiente y ágil **</t>
  </si>
  <si>
    <t>El proceso comienza con la programación anual del anteproyecto de presupuesto; y una vez que ingresan al IDIPRON los recursos financieras a través de transferencias, convenios, donaciones y los demás conceptos, se realiza la causación y pago conforme a lo presupuestado y aprobado con el fin de dar cumplimiento a todas las operaciones que el Instituto requiere para su funcionamiento, culminando con el respectivo cierre de las operaciones. **</t>
  </si>
  <si>
    <t xml:space="preserve">
 - Herramienta de seguridad desactualizada
- Falta de control en la aprobación de usuarios y permiso de consulta de la aplicación contable SYSMAN </t>
  </si>
  <si>
    <t>Omisión intencional de los requisitos o actividades del procedimiento para el pago a proveedores y contratistas para beneficio propio o de un tercero</t>
  </si>
  <si>
    <t xml:space="preserve"> - Presentación de informes financieros no acorde a la realidad financiera del Instituto.
 - Sanciones y/o multas. </t>
  </si>
  <si>
    <r>
      <rPr>
        <b/>
        <sz val="14"/>
        <color rgb="FF000000"/>
        <rFont val="Times New Roman"/>
      </rPr>
      <t>Gerencia Financiera</t>
    </r>
    <r>
      <rPr>
        <sz val="14"/>
        <color rgb="FF000000"/>
        <rFont val="Times New Roman"/>
      </rPr>
      <t xml:space="preserve">: Trimestralmente los líderes de los equipos de trabajo (contabilidad, presupuesto y tesorería) realizan la revisión de los usuarios y perfiles que se encuentren creados en los aplicativos financieros, revisando las funciones que realiza y que  los permisos otorgados correspondan a los establecidos por la Gerencia. Si producto de la revisión se determina la necesidad de eliminar uno o mas usuarios, se solicita la depuración a la Oficina de Tics.
</t>
    </r>
    <r>
      <rPr>
        <b/>
        <sz val="14"/>
        <color rgb="FF000000"/>
        <rFont val="Times New Roman"/>
      </rPr>
      <t>Presupuesto</t>
    </r>
    <r>
      <rPr>
        <sz val="14"/>
        <color rgb="FF000000"/>
        <rFont val="Times New Roman"/>
      </rPr>
      <t xml:space="preserve">: Cada vez que se reciba una solicitud de creación o modificación de terceros, los funcionarios y/o contratistas responsables de presupuesto y de la creación de terceros  revisan que la solicitud de creación o modificación se realice desde un correo electrónico institucional al correo terceros1@idipron.gov.co, con los documentos descritos en las condiciones generales del procedimiento </t>
    </r>
    <r>
      <rPr>
        <b/>
        <sz val="14"/>
        <color rgb="FF000000"/>
        <rFont val="Times New Roman"/>
      </rPr>
      <t xml:space="preserve">Creación y/o modificación de terceros A-GFI-PR-018. </t>
    </r>
    <r>
      <rPr>
        <sz val="14"/>
        <color rgb="FF000000"/>
        <rFont val="Times New Roman"/>
      </rPr>
      <t xml:space="preserve"> Una vez creado el tercero, se toma de la información registrada en el aplicativo de Sysman, para proceder a con la solicitud de creación y/o modificación de terceros a la Secretaria de Hacienda Distrital. En caso se que la solicitud no cumpla con los requisitos, se devuelve la solicitud.
</t>
    </r>
    <r>
      <rPr>
        <b/>
        <sz val="14"/>
        <color rgb="FF000000"/>
        <rFont val="Times New Roman"/>
      </rPr>
      <t>Tesoreria</t>
    </r>
    <r>
      <rPr>
        <sz val="14"/>
        <color rgb="FF000000"/>
        <rFont val="Times New Roman"/>
      </rPr>
      <t>: Antes de realizar el pago, el o la responsable de tesorería y el Ordenador del Gasto realizan la revisión de la Relación Pagos Ordenes de Servicio; Si la fuente son recursos administrados, verifican que el archivo plano cargado en el portal bancario coincida con el valor y la cantidad de pagos relacionados, si la fuente es recursos distrito se revisan dentro del workflow del aplicativo BogData, el número del lote, descargan el PDF, revisan el valor a pagar y firman digitalmente.</t>
    </r>
  </si>
  <si>
    <t xml:space="preserve"> - Identificar quien y la fecha de la impresión de auxiliar 
 - Identificar si el auxiliar es impreso por personas ajenas al área de contabilidad y si la información fue tomada en cuenta para alguna toma de decisiones significativa.
 - Informar al líder del proceso y dar la información financiera del caso.
- Identificar la posible solución como: Correr proceso, Anular documento, reversar, modificar las afectaciones</t>
  </si>
  <si>
    <t>Documentar los lineamientos para la creación y control de los usuarios del aplicativo contable.</t>
  </si>
  <si>
    <t>01/05/2023 al 30/10/2023</t>
  </si>
  <si>
    <t>30 DE ABRIL DE 2024</t>
  </si>
  <si>
    <t xml:space="preserve">1.	Durante el primer cuatrismestre se solicitó a la Oficina de las TICS la activación y desactivación de usuarios habilitados para acceder al sistema contable de acuerdo con las necesidades que se fueron presentando dentro de la Gerencia Financiera. (Se adjunta oficio ARANDA y ImpPt del correo electrónico que respalda el ARANDA).
2.	Durante el primer cuatrimestre del 2024 se tramitaron todas las solicitudes de creación y/o modificación de terceros allegadas al correo electrónico terceros1@idipron.gov.co, atendiendo únicamente las solicitudes allegadas que cumplían con todas las características enunciadas en el procedimiento A-GFI-PR-018. (Se adjunta PDF de los ImpPt de los correos electrónicos dando traite a las solicitudes) 
3.	Durante el primer cuatrimestre se realizó la revisión de la "Relación Pagos Ordenes de Servicio" antes de realizar los pagos, estableciendo lo siguiente: si los pagos tienen como fuente administrados se verifica el archivo plano cargado en el portal bancario coincida con el valor y la cantidad de pagos. (Se adjunta como evidencia seis (6) giros donde tres (3) son de administrados de los meses de enero, febrero, marzo y tres (3) son de distrito para un total de seis (6) Relación Pagos Ordenes de Servicio), cada una está firmada por el responsable de Tesorería y por el Secretario General evidenciando así que se realizó la verificación respectiva. Para los casos en que la "Relación Pagos Ordenes de Servicio" es de recursos del distrito se adjunta también el lote (Relación de pagos ordenados) firmado por el responsable de presupuesto y el ordenador del gasto.
</t>
  </si>
  <si>
    <t xml:space="preserve">No se aportan avances ni evidencias para la acción de fortalecimiento. </t>
  </si>
  <si>
    <r>
      <rPr>
        <sz val="11"/>
        <color rgb="FF000000"/>
        <rFont val="Times New Roman"/>
      </rPr>
      <t xml:space="preserve"> </t>
    </r>
    <r>
      <rPr>
        <b/>
        <u/>
        <sz val="11"/>
        <color rgb="FF000000"/>
        <rFont val="Times New Roman"/>
      </rPr>
      <t>Control No. 1</t>
    </r>
    <r>
      <rPr>
        <sz val="11"/>
        <color rgb="FF000000"/>
        <rFont val="Times New Roman"/>
      </rPr>
      <t xml:space="preserve">: Se evidencia la aplicación del control con la revisión  de los usuarios y perfiles que se encuentran creados en los aplicativos financieros y adicionalmente el permiso para trabajar 24 horas por temas de contigencia
</t>
    </r>
    <r>
      <rPr>
        <b/>
        <u/>
        <sz val="11"/>
        <color rgb="FF000000"/>
        <rFont val="Times New Roman"/>
      </rPr>
      <t>Control No. 2:</t>
    </r>
    <r>
      <rPr>
        <sz val="11"/>
        <color rgb="FF000000"/>
        <rFont val="Times New Roman"/>
      </rPr>
      <t xml:space="preserve"> Se evidencia la aplicación del control con los correos de solicitud de creación de terceros
</t>
    </r>
    <r>
      <rPr>
        <b/>
        <u/>
        <sz val="11"/>
        <color rgb="FF000000"/>
        <rFont val="Times New Roman"/>
      </rPr>
      <t>Control No. 3:</t>
    </r>
    <r>
      <rPr>
        <sz val="11"/>
        <color rgb="FF000000"/>
        <rFont val="Times New Roman"/>
      </rPr>
      <t xml:space="preserve"> Se evidencia la aplicación del control con la relacion mensual de pagos ordenes de servicios.
</t>
    </r>
    <r>
      <rPr>
        <b/>
        <u/>
        <sz val="11"/>
        <color rgb="FF000000"/>
        <rFont val="Times New Roman"/>
      </rPr>
      <t>Accion de fortalecimiento</t>
    </r>
    <r>
      <rPr>
        <sz val="11"/>
        <color rgb="FF000000"/>
        <rFont val="Times New Roman"/>
      </rPr>
      <t>: Se encuentra en términos</t>
    </r>
  </si>
  <si>
    <r>
      <rPr>
        <b/>
        <sz val="12"/>
        <color rgb="FF000000"/>
        <rFont val="Times New Roman"/>
      </rPr>
      <t xml:space="preserve">CONTROL 1:
</t>
    </r>
    <r>
      <rPr>
        <sz val="12"/>
        <color rgb="FF000000"/>
        <rFont val="Times New Roman"/>
      </rPr>
      <t xml:space="preserve">se evidenció la ejecución de la actividad de control
</t>
    </r>
    <r>
      <rPr>
        <b/>
        <sz val="12"/>
        <color rgb="FF000000"/>
        <rFont val="Times New Roman"/>
      </rPr>
      <t xml:space="preserve">CONTROL 2:
</t>
    </r>
    <r>
      <rPr>
        <sz val="12"/>
        <color rgb="FF000000"/>
        <rFont val="Times New Roman"/>
      </rPr>
      <t xml:space="preserve">se evidenció la ejecución de la actividad de control
                                                                                                                                                                                                                                                                                                                                                               </t>
    </r>
    <r>
      <rPr>
        <b/>
        <sz val="12"/>
        <color rgb="FF000000"/>
        <rFont val="Times New Roman"/>
      </rPr>
      <t xml:space="preserve">CONTROL 3:
</t>
    </r>
    <r>
      <rPr>
        <sz val="12"/>
        <color rgb="FF000000"/>
        <rFont val="Times New Roman"/>
      </rPr>
      <t xml:space="preserve">La evidencia aportada no permite verificar ejecución de la actividad de control, porque no muestra el ejercicio de revisión de relación de pagos por órdenes de servicios que anuncia la actividad; en la cual se evidencie la comparación entre el archivo plano y el portal bancario en el caso que la fuente sea de recursos administrados o dentro del workflow del aplicativo BogData si la fuente es recurso Distrito. Una vez que los valores deben coincidir, para efectuar el pago y la evidencia aportada, corresponde a una relación de pago.                                                                                                                                                                                           
                                                               </t>
    </r>
    <r>
      <rPr>
        <b/>
        <sz val="12"/>
        <color rgb="FF000000"/>
        <rFont val="Times New Roman"/>
      </rPr>
      <t>RECOMENDACIÓN:</t>
    </r>
    <r>
      <rPr>
        <sz val="12"/>
        <color rgb="FF000000"/>
        <rFont val="Times New Roman"/>
      </rPr>
      <t xml:space="preserve">                                                   Se recomienda fortalecer la evidencia de la revisión de la relación de pagos, que facilite el cotejo de la información. Esto implicaría la implementación de herramientas o procesos adicionales que mejoren la capacidad de comparación y verificación de los datos, asegurando así la precisión y fiabilidad de la información relacionada con los pagos 
</t>
    </r>
    <r>
      <rPr>
        <b/>
        <sz val="12"/>
        <color rgb="FF000000"/>
        <rFont val="Times New Roman"/>
      </rPr>
      <t xml:space="preserve">ACCIÓN DE FORTALECIMIENTO:
</t>
    </r>
    <r>
      <rPr>
        <sz val="12"/>
        <color rgb="FF000000"/>
        <rFont val="Times New Roman"/>
      </rPr>
      <t xml:space="preserve">Se reportó que durante este periodo no se dio aplicación a la actividad de acciones de fortalecimiento, se evidencia que las mismas estaban programadas para la vigencia 2023.
</t>
    </r>
  </si>
  <si>
    <t>Documento elaborado y oficializado</t>
  </si>
  <si>
    <t xml:space="preserve">
1.Debilidad en los puntos de control establecidos en la oficina.
2. Suplantación de los jóvenes beneficiarios del estímulo de corresponsabilidad. </t>
  </si>
  <si>
    <t>Omision intencional de los requisitos o actividades por parte de los servidores o contratistas del proceso de Gestión Financiera - gestión tesorería para la entrega de tarjetas débito prepago  y claves para beneficio propio o de jóvenes no beneficiarios del pago de estímulos de corresponsabilidad.</t>
  </si>
  <si>
    <t>1.Demora en el pago al joven titular beneficiario.
2.Perdida de Recursos financieros.
3. Inicio de investigaciones. (denuncios)</t>
  </si>
  <si>
    <t>El profesional encargado de la tesorería es el encargado de custoriar las tarjetas de reposición en el bunker de la tesorería desde el momento en que la tarjeta llega a la entidad hasta el momento en que el joven recoge la tarjeta. El funcionario o contratista responsable de administrar las tarjetas debito prepago de los jóvenes vinculados al estimulo de corresponabilidad, al momento de entregar una tarjeta de reposicion, solicita el documento en físico del beneficiario y comprueba con la foto de la cédula de ciudadanía la identidad de la persona, se solicita que registre en el formato A-GFI-FT-007 Planilla Entrega de Tarjetas Prepagadas el numero de documento, y la firma tal como aparece en el documento de identidad; adicionalmente se solicita que indique fecha y lugar de nacimiento y edad y estos datos se confrontan contra el documento presentado. En caso de que el funcionario o contratista responsable de administrar las tarjetas debito prepago tenga dudas frente a la identidad de la persona,  no realiza la entrega de la tarjeta y se  informa a la persona que debe solicitar una certificación emitida por la Gerencia de Estratégias de Corresponsabilidad para poder hacer la entrega del plástico.</t>
  </si>
  <si>
    <t>1.No entregar la Tarjeta.
2.Bloquearla en el portal Redeban.</t>
  </si>
  <si>
    <t xml:space="preserve">Llevar un registro de las tarjetas custodiadas por la Gerencia Financiera en una matriz que permita realizar la trazabilidad desde que se reciben hasta que se entregan a los beneficiarios </t>
  </si>
  <si>
    <t>01/04/2023 al 30/10/2023</t>
  </si>
  <si>
    <t>Durante el Primer cuatrimestre se indica que al entregar una tarjeta del convenio de corresponsabilidad se diligencia la planilla de seguimiento de las entregas de las mismas de conformidad a lo establecido en el control, en el cual para el mes de enero se entregaron un total de dieciséis (16) tarjetas prepago, para el mes de febrero un total de veinticuatro (24), para el mes de marzo doce (12) y para el mes de abril diez (10) tarjetas prepago. Como evidencia a lo mencionado se adjunta formato A-GFI-FT-007 con el registro de todas las tarjetas entregadas en el periodo comprendido entre el 1 de enero hasta el 30 de abril de 2024.</t>
  </si>
  <si>
    <t>Se realiza el registro de ingreso y salida de las tarjetas de reposición por perdida o robo entregadas a los jóvenes beneficiarios en una base de datos de Excel para su seguimiento y control.</t>
  </si>
  <si>
    <t xml:space="preserve">Control No. 1: Se evidencia la aplicación del control con el formato Planilla entrega de tarjetas prepagadas de acuerdo a lo definido en el control
Accion de fortalecimiento: La acción de fortalecimiento se encuentra en términos. Sin embargo, no se identifica de acuerdo a lo reportado por el proceso las evidencias </t>
  </si>
  <si>
    <t xml:space="preserve">CONTROL 1
Durante la evaluación, se observó que la actividad de control ha sido ejecutada. Sin embargo, se identificó la necesidad de ampliar dicho control que incluya generación de alertas y asegurar así la confiabilidad del proceso; una vez que el proceso se realiza de manera manual, lo que se podría incurrir en el aumento del riesgo, por posible pérdida de información y duplicidad de la misma. 
RECOMENDACIÓN 
Se recomienda ampliar las actividades de control, para garantizar la confiabilidad del proceso, que implique la implementación de un sistema que incluya la generación de alertas, además de permitir hacer seguimiento y monitoreo. Estas medidas adicionales permitirían una supervisión más efectiva y oportuna, asegurando así la integridad y confiabilidad de todo el proceso. 
ACCIÓN DE FORTALECIMIENTO
Se reportó que durante este periodo no se dio aplicación a la actividad de control, Sin embargo, al considerar la acción a implementar, se observó una falta de actualización en las fechas. Dado el alcance significativo de esta actividad, requiere un seguimiento continuo para asegurar su eficacia.
</t>
  </si>
  <si>
    <t>Actas de reunión</t>
  </si>
  <si>
    <t xml:space="preserve">
Vulnerabilidad de los sistemas electrónicos, para el manejo de los portales bancarios.</t>
  </si>
  <si>
    <t>Sustracción de claves y nombres de usuarios por parte de los servidores o contratistas del proceso de Gestión Financiera y realización de pagos indebidos para beneficio propio o de un tercero</t>
  </si>
  <si>
    <t>1. Perdida de información y recursos financieros.
2. Investigaciones por entes de control.</t>
  </si>
  <si>
    <t xml:space="preserve">
Cada vez que se requiera realizar un pago a través del aplicativo de la Secretaría Distrital de Hacienda (BogData), éste debe contar con las aprobaciónes por parte de los delegados para tal fin (Líder de presupuesto y  Ordenador del Gasto)
Cada vez que haya un cambio en el funcionario profesional designado que lidera la Tesoreria y del designado como ordenador del gasto para pagos, El Director General solicita el cambio de responsables ante las entidades bancarias para el manejo de tokens y acceso a las cuentas bancarias del IDIPRON.
</t>
  </si>
  <si>
    <t>1. Comunicarse con la entidad bancaria para verificar la situación.
2. Informar al Ordenador del Gasto.
3.Solicitar al Área de Sistemas las verificaciones y actualizaciones respectivas.</t>
  </si>
  <si>
    <t>Elaborar un documento que consolide los lineamientos y buenas prácticas para el manejo seguro de los tokens de la entidad.</t>
  </si>
  <si>
    <t xml:space="preserve">Durante el primer cuatrimestre se presentó la necesidad de cambio de responsables ante entidades bancarias toda vez que existió cambio de ordenador del gasto a partir del mes de enero de 2024. Se adjunta oficio con radicado. </t>
  </si>
  <si>
    <t xml:space="preserve">Control N°1: No se evidencia la ejecución del control por parte del proceso
Control N°2: Se evidencia la aplicación del control con la solicitud a las entidades bancarias
Acción de Fortalecimiento: La acción de fortalecimiento se encuentra en términos </t>
  </si>
  <si>
    <t>Control 1
No se aportó evidencia que dé cuenta de la ejecución de la actividad de control.
Control 2
Se evidenció la ejecución de la actividad de control  
                                                                            Acción de fortalecimiento
Se reportó que durante este periodo no se dio aplicación a la actividad de acciones de fortalecimiento, se evidencia que las mismas estaban programadas para la vigencia 2023.</t>
  </si>
  <si>
    <t>Documento elaborado y  oficializado</t>
  </si>
  <si>
    <t>GESTION DOCUMENTAL</t>
  </si>
  <si>
    <t>Establecer, organizar y dirigir la Gestión Documental del IDIPRON, con el fin de de planear y coordinar los procesos archivísticos necesarios para salvaguardar el patrimonio documental y disponerlo para los usuarios; Fijar políticas y expedir lineamientos para garantizar la conservación y el uso adecuado de los documentos (independientemente de su soporte), de conformidad con los planes y programas, promover la organización y fortalecimiento de los archivos en cada una de las sedes para garantizar la eficacia de la gestión de la información y conservación de la memoria institucional.</t>
  </si>
  <si>
    <t xml:space="preserve">El proceso de gestión documental inicia desde la planeación estratégica de IDIPRON, involucra la formulación de directrices, procedimientos e instrumentos archivísticos, aplicables durante todo el ciclo vital del documento, así como la evaluación y mejora continua en los diferentes procesos archivísticos producción, gestión y  tramite, organización, transferencia, Disposición final y Valoración Documental garantizando la conservación y preservación de la información </t>
  </si>
  <si>
    <t xml:space="preserve">Control ineficaz en la administración y custodia de la documentación.
Omisión del servidor público (funcionarios y contratistas) en la función de velar por la integridad y salvaguarda de la documentación de archivo.
</t>
  </si>
  <si>
    <t>Sustracción de los documentos que forman parte del acervo documental custodiado por el proceso de Gestión Documental por parte de los funcionarios o contratistas de la entidad para beneficio propio  o de un tercero</t>
  </si>
  <si>
    <t>Aumento en la notificación de hallazgos y sanciones a la Entidad por parte de los entes de control
Pérdida de valor legal y probatorio de la documentación 
Pérdida , sustracción o alteración de expedientes o piezas documentales.
Entrega de información clasificada o reservada.
Pérdida de la memoria Historica del IDIPRON</t>
  </si>
  <si>
    <t>1. El funcionario o contratista de la Gerencia Administrativa encargado de tramitar la solicitud de prestamo o consulta,  al momento de gestionar la solicitud , diligencia el Formato Préstamo y consulta de información  A-GDO-FT-014 registrando los datos del solicitante,  nombre del expediente, numero de folios  y sus caracteristicas. Al momento de la devolución del expediente por parte del solicitante, se verifica que el expediente corresponda al prestado y que el numero de folios corresponda con la cantidad registrada en el formato. En caso de que se detecten folios faltantes, se registra en el campo de observacion y se requiere al solicitante allegarlos.
2. Los servidores del proceso Gestión Documental, anualmente realizan visitas a las áreas y unidades de protección integral en donde se realiza la revisión del formato  inventario único documental A-GDO-FT-018 verificando que la información que aparece registrada en el formato sea la misma que se encuentra físicamente, en caso de que se detecten diferencias se  verifica que se haya realizado transferencia documentales al archivo central o que sean producto para eliminación. lo anterior queda documentado en el formato de Acta A-GDO-FT-004.
3. Los servidores del proceso Gestión Documental, anualmente realizan visitas  a las áreas y unidades de protección integral en donde se verifica la correcta aplicación de las normas archivísticas y los lineamientos establecidos por el proceso, en caso de detectar que no se este cumpliendo alguna de las normas o lineamientos, se procede a capacitar a los responsables y a ajustar las observaciones a las que hubo lugar. lo anterior queda documentado en el formato de Acta A-GDO-FT-004.</t>
  </si>
  <si>
    <t xml:space="preserve">En caso de que se generen perdida total o parcial de expedientes se desarrolla el procedimiento reconstrucción de Expediente A-GDO-PR-003	</t>
  </si>
  <si>
    <t>Enviar correo electrónico a los solicitantes de expedientes que no los entregaron en el tiempo establecido.</t>
  </si>
  <si>
    <t>01/04/2024 al 30/12/2024</t>
  </si>
  <si>
    <t xml:space="preserve">1. El proceso de Gestión Documental llevó a cabo préstamos documentales en el archivo central durante el periodo comprendido entre el  mes de enero y  abril de 2024. Hasta la fecha, no se han realizado préstamos en  el archivo Misional.
</t>
  </si>
  <si>
    <t xml:space="preserve">El proceso de Gestión Documental se encargo de identificar a los solicitantes de expedientes que no cumplian con el plazo de entrega establecido en el Formato Préstamo y consulta de información A-GDO-FT-014. A partir del registro de estas solicitudes, se redacto y envó un correo electrónico de recordatorio a cada solicitante, enfatizando la importancia de la entrega oportuna de los expedientes e incluyendo detalles específicos como la fecha de vencimiento original y las posibles consecuencias de la entrega tardía. Además, se realizó un seguimiento exhaustivo de todos los correos electrónicos enviados para futuras referencias y para mantener un registro de las acciones tomadas. </t>
  </si>
  <si>
    <t xml:space="preserve">Se observa que los controles 2 y 3 del riesgo de corrupción del proceso de Gestión Documental tienen actividades similares, ambas involucran visitas anuales a las áreas y unidades de protección integral para verificar diferentes aspectos del proceso. En el control 2, se revisa el formato de inventario único documental A-GDO-FT-018 y en el control 3, se verifica la correcta aplicación de las normas archivísticas y los lineamientos del proceso. Ambos controles resultan en la documentación de las actividades en el formato de Acta A-GDO-FT-004.
</t>
  </si>
  <si>
    <r>
      <rPr>
        <b/>
        <u/>
        <sz val="10"/>
        <color rgb="FF000000"/>
        <rFont val="Times New Roman"/>
      </rPr>
      <t xml:space="preserve">Control N°1: </t>
    </r>
    <r>
      <rPr>
        <sz val="10"/>
        <color rgb="FF000000"/>
        <rFont val="Times New Roman"/>
      </rPr>
      <t xml:space="preserve">Se verifica la aplicación del control con el uso del Formato Préstamo y consulta de información A-GDO-FT-014
</t>
    </r>
    <r>
      <rPr>
        <b/>
        <u/>
        <sz val="10"/>
        <color rgb="FF000000"/>
        <rFont val="Times New Roman"/>
      </rPr>
      <t xml:space="preserve">Control N°2 / 3: </t>
    </r>
    <r>
      <rPr>
        <sz val="10"/>
        <color rgb="FF000000"/>
        <rFont val="Times New Roman"/>
      </rPr>
      <t xml:space="preserve">Se evidencia la aplicación del control con el diligenciamiento del acta en la que se observan las visitas de seguimiento del archivo de gestión a distintas áreas
</t>
    </r>
    <r>
      <rPr>
        <b/>
        <u/>
        <sz val="10"/>
        <color rgb="FF000000"/>
        <rFont val="Times New Roman"/>
      </rPr>
      <t>Acciones de Fortalecimiento:</t>
    </r>
    <r>
      <rPr>
        <sz val="10"/>
        <color rgb="FF000000"/>
        <rFont val="Times New Roman"/>
      </rPr>
      <t xml:space="preserve"> Se identificó la aplicación de la acción de fortalecimiento con el envío de correos a las áreas relacionado con el seguimiento a préstamos</t>
    </r>
  </si>
  <si>
    <t xml:space="preserve">Control 1: se evidenció la ejecución de la actividad de control .                                                                        </t>
  </si>
  <si>
    <t>Control 2:  Se observa que se realiza seguimento conforme a la acciòn. Se utiliza formato A-GDO-FT-004 para documentar el seguimiento sin evidenciar razon de  no diligenciamiento del formatoA-GDO-FT-018, se aplica cumplimiento en formato que no corresponde segun la acciòn.</t>
  </si>
  <si>
    <t xml:space="preserve">2 - 3. Durante el periodo de enero al 30 de abril de 2024, se realizaron visitas de seguimiento a varias oficinas productoras con el objetivo de verificar la correcta aplicación de los procesos técnicos (clasificación, ordenación y descripción), así como la implementación de las Tablas de Retención Documental (TRD) y las Tablas de Valoración Documental (TVD). Las oficinas visitadas y las fechas correspondientes son las siguientes:
Proceso de Gestión Documental, 12/02/2024
Gestión Ambiental, 13/02/2024
Oficina de Control Interno, 14/02/2024
Área de Bienestar Social, 19/02/2024
Área de Capacitación, 20/02/2024
Área de Nómina y Liquidaciones, 21/02/2024
Talento Humano, 26/02/2024
Tecnología de la Información y las Comunicaciones, 28/02/2024
Durante las visitas realizadas a las oficinas anteriores, se establecieron compromisos y se dejaron observaciones en relación a los hallazgos encontrados. Estos deben ser subsanados por las respectivas oficinas. Además, se solicitó el envío por correo electrónico de los Formatos Unicos de  Inventario documentale (FUID) de cada oficina al proceso de Gestión Documental. Hasta la fecha, no se han recibido las correcciones resultantes de estas visitas.
Estas visitas son esenciales para garantizar el cumplimiento de las normativas internas y mejorar la gestión documental en la institución. </t>
  </si>
  <si>
    <t>Control 3: No se aportó evidencia que dé cuenta de la ejecución de la actividad de contro</t>
  </si>
  <si>
    <t xml:space="preserve">Accion de Fortalecimiento:  a la fecha se esta adelantando lo correspondiente a la acciòn de fortalecimiento. </t>
  </si>
  <si>
    <t>Correos electrónicos</t>
  </si>
  <si>
    <t>GESTIÓN JURÍDICA</t>
  </si>
  <si>
    <t>Proteger los intereses y representar a la Entidad en los procesos judiciales, extrajudiciales y /o Administrativos en los que es demandada o demandante a través de la asesoría, asistencia y apoyo en la Defensa Jurídica del Instituto y brindar asesoría jurídica a la Dirección General y a todas las dependencias del IDIPRON que así lo requieran; emitiendo conceptos jurídicos que contribuyan en la conservación de los intereses institucionales</t>
  </si>
  <si>
    <t>Inicia desde la atención a consultas jurídicas, solicitud de proyección de actos administrativos y/o la recepción de notificaciones de inicio de actuaciones administrativos, procesos judiciales o extrajudiciales en contra o por parte de la Entidad y requerimientos de las autoridades; culmina con la emisión de conceptos jurídicos, actos administrativos y la respuesta y actuación en los procesos en los cuales es parte.</t>
  </si>
  <si>
    <t xml:space="preserve"> 1. Ausencia de control y vigilancia  en el ejercicio del litigio para los procesos del Instituto</t>
  </si>
  <si>
    <t>Manipulación del proceso judicial, de sus etapas e información  por parte del o los  abogados asignados,  para beneficio propio de un tercero o de la entidad.</t>
  </si>
  <si>
    <t>1. Perdida de casos judiciales
2. Pago de indemnizaciones
3. Perdida de la credibilidad.
4. Vencimiento de Términos judiciales.</t>
  </si>
  <si>
    <t>1.  El abogado designado por el representante legal o quien éste delegue para la defensa judicial del Instituto, semalmente realiza la presentación  de informes de gestión y estado de procesos  y defensa judicial, el cual realiza la verificación del cumplimiento de las actividades establecidas y la aplicación de los lineamientos definidos para la defensa juridica de la Entidad. 
2. El comité de Conciliación y Defensa Judicial realiza seguimiento semestralmente  a los diferentes procesos jurídicos, verificando la correcta aplicación de los lineamientos establecidos para la defensa juridica del Instituto</t>
  </si>
  <si>
    <t xml:space="preserve">1.Informar al superior Jerarquico sobre las acciones deficientes del profesional juridico.
2.Interponer queja ante las autoridades competentes y determinar las acciones judiciales que se adelantaron contra del funcionario cuando existan condenas en contra de la entidad.
3. Cambio inmediato del del apoderao  judicial </t>
  </si>
  <si>
    <t>Asistir a las capacitaciones citadas por la Secretaría Jurídica Distrital para el continuo mejoramiento de los abogados que ejercen la defensa judicial de la entidad</t>
  </si>
  <si>
    <t>1. Durante este periodo los abogados encargados de la defensa judicial han realizado la entrega de informes de procesos ya sea via correo electronico o reunion de equipo por parte del jefe de la oficina juridica.
2. Esta accion se realiza  semestralmente, sin embargo se han realizado los comites de conciliaciòn verificando la corecta aplicacion de los lineamientos de defensa Judicial.</t>
  </si>
  <si>
    <t>Durante el primer trimestre no se realizo ninguna capacitacion por parte de la secretaria juridica distrital.</t>
  </si>
  <si>
    <r>
      <rPr>
        <b/>
        <u/>
        <sz val="11"/>
        <color rgb="FF000000"/>
        <rFont val="Times New Roman"/>
      </rPr>
      <t>Control N°1:</t>
    </r>
    <r>
      <rPr>
        <sz val="11"/>
        <color rgb="FF000000"/>
        <rFont val="Times New Roman"/>
      </rPr>
      <t xml:space="preserve"> No se identifica con claridad la aplicación del control, toda vez que el control diseñado define que semanalmente se realiza presentación de informes de gestión y estado de procesos al comité de conciliación y defensa judicial y solo se evidencia un acta de reunión del 30/04/2024, que no cuenta con firmas. Adicionalmente, solo se evidencia un informe de audiencia realizada el 15/03/2024. 
</t>
    </r>
    <r>
      <rPr>
        <b/>
        <u/>
        <sz val="11"/>
        <color rgb="FF000000"/>
        <rFont val="Times New Roman"/>
      </rPr>
      <t xml:space="preserve">Control N°2: </t>
    </r>
    <r>
      <rPr>
        <sz val="11"/>
        <color rgb="FF000000"/>
        <rFont val="Times New Roman"/>
      </rPr>
      <t xml:space="preserve">Se verifica la aplicación del control con las actas de comité  de conciliación y defensa judicial en donde se revisan los procesos jurídicos .
</t>
    </r>
    <r>
      <rPr>
        <b/>
        <u/>
        <sz val="11"/>
        <color rgb="FF000000"/>
        <rFont val="Times New Roman"/>
      </rPr>
      <t xml:space="preserve">Acciones de Fortalecimiento: </t>
    </r>
    <r>
      <rPr>
        <sz val="11"/>
        <color rgb="FF000000"/>
        <rFont val="Times New Roman"/>
      </rPr>
      <t>La actividad se encuentra en términos</t>
    </r>
  </si>
  <si>
    <t xml:space="preserve">Control 1:  No se aportó evidencia que dé cuenta de la ejecución de la actividad de control. Revisadas las evidencias se puede observar que no se realizaron los reportes de seguimientos semanales ppr parte de los apoderados y lo informado no da cuenta de la acciòn establecida.                                                                                                                                                                           Control 2: Se reportó que durante este periodo no se dio aplicación a la actividad de control. Revisadas las actas de comitè de conciliaciòn de fechas posteriores al mes de abril de 2024, no se pudo establecer cumplimiento de la acciòn, empero no esta vencido el timpo o periodo a adelantar la acciòn.                                          Acciòn de Fortalecimiento: no se ha materializado el riesgos y la acciòn esta en tèrminos de cumplimiento. </t>
  </si>
  <si>
    <t>Listados de asistencia a las capacitaciones o  capturas de pantalla de las reuniones virtuales
Actas consolidado de las reuniones de las mesas de trabajo</t>
  </si>
  <si>
    <t>GESTION AMBIENTAL</t>
  </si>
  <si>
    <t>Prevenir y/o mitigar los impactos ambientales generados por el desarrollo de las actividades misionales y administrativas en el IDIPRON a través del desarrollo de  planes, programas, acciones y controles operacionales que involucren a los NNAJ, funcionarios, contratistas y proveedores en las unidades de protección integral y sedes administrativas del instituto; con el fin de dar cumplimiento al marco normativo ambiental y políticas públicas ambientales distritales y nacionales.</t>
  </si>
  <si>
    <t>El proceso inicia con la identificación de aspectos, impactos ambientales y el marco normativo ambiental aplicable en las unidades de protección integral y sedes administrativas; siguiendo con la formulación e implementación de planes, programas, acciones y controles  operacionales para la prevención y mitigación de las afectaciones negativas al medio ambiente producidas por la ejecución de las actividades misionales y administrativas del instituto; finalizando con el seguimiento de los planes, programas, acciones, controles operacionales y reporte de avance que den cumplimiento al marco de la normatividad ambiental aplicable y al mejoramiento del desempeño ambiental de la Entidad.</t>
  </si>
  <si>
    <t xml:space="preserve">Ausencia o debilidad de canales de comunicación </t>
  </si>
  <si>
    <t xml:space="preserve">Omisión intencional de las obligaciones ambientales en el concepto emitido  por parte del funcionario o contratista del proceso de Gestión Ambiental  con el fin de beneficiar a un proponente especifico que esté participando en los procesos de contratación del Instituto. </t>
  </si>
  <si>
    <t>1. Incumplimientos de los compromisos ambientales, imposibilitando el cumplimiento de la misión de la entidad y del área de gestión ambiental.      
2. Prevalencia de intereses particulares a los institucionales  afectando las políticas de transparencias del IDIPRON.  
3. Falta de accesibilidad de partes interesadas con la información del área de gestión ambiental. 
4. Quejas ante los entes de control.
                                                                                                                                                                                                                                                                           5. Reprocesos de información</t>
  </si>
  <si>
    <t xml:space="preserve">Cada vez que se estructure un proceso de contratacion de bienes y servicios, el funcionario y/o contratistas designados como estructuradores técnicos  solicitan, a través de la mesa de ayuda ARANDA,  a la Gerencia Administrativa la emisión de las cláusulas ambientales aplicables al proceso de contratación.
El proceso de Gestion Ambiental, una vez recibida la solicitud por la mesa de ayuda, revisa el requerimiento técnico y el anexo y/o fichas técnicas del proceso de contatación para evaluar y determinar la aplicabilidad de cláusulas ambientales en el proceso de contratacíón de acuerdo con el Instructivo A-GAM-IN-001 Mesa de Ayuda de Gestión Ambiental.
Una véz revisados los documentos antes mencionados, el responsable del proceso de gestión ambiental emite el concepto con las cláusulas ambientales el cual queda registrado por la mesa de ayuda ARANDA y/o por correo electrónico.
</t>
  </si>
  <si>
    <t xml:space="preserve">Informar a la Oficina Asesora Jurídica para que determine las acciones que se deben emprender frente al contrato, al proveedor y al funcionario o contratista encargado de emitir el concepto ambiental. </t>
  </si>
  <si>
    <t>Realizar dos informes de compras verdes en el cual se relacionen todos los conceptos de cláusulas ambientales emitidos por el proceso de Gestión Ambiental para cada semenstre para los procesos de contratación de bienes y servicios</t>
  </si>
  <si>
    <t>01/05/2024 a 15/12/2024</t>
  </si>
  <si>
    <t>1. Durante el periodo comprendido del 1 de Enero  al  30 de Abril del 2024, se recibieron 31 solicitudes de cláusulas ambientales en la Mesa de Ayuda de Gestión Ambiental, las cuales fueron atendidas en términos de oportunidad y efectividad, teniendo en cuenta los tiempos establecidos en el instructivo A-GAM-IN-001 Mesa de Ayuda de Gestión Ambiental. 
Como soportes de ejecución del control se aporta:
Correos electrónicos con el concepto ambiental para los contratos.</t>
  </si>
  <si>
    <t>El informe de Compras Verdes se elaborará una vez concluya el primer semestre y se presentará para el segundo seguimiento.</t>
  </si>
  <si>
    <t>Durante el periodo comprendido del 1 de Enero  al  30 de Abril del 2023, el riesgo no se ha materializado, por tal motivo no se han ejecutado las acciones establecidas  para contener el riesgo en el caso de su materialización.</t>
  </si>
  <si>
    <r>
      <rPr>
        <b/>
        <u/>
        <sz val="10"/>
        <color rgb="FF000000"/>
        <rFont val="Times New Roman"/>
      </rPr>
      <t xml:space="preserve">Control N° 1: </t>
    </r>
    <r>
      <rPr>
        <u/>
        <sz val="10"/>
        <color rgb="FF000000"/>
        <rFont val="Times New Roman"/>
      </rPr>
      <t xml:space="preserve"> </t>
    </r>
    <r>
      <rPr>
        <sz val="10"/>
        <color rgb="FF000000"/>
        <rFont val="Times New Roman"/>
      </rPr>
      <t xml:space="preserve">Se evidencia la aplicación del control definido en las solicitudes anexas, a través de las mesas de ayuda y la emisión del concepto con las clausulas ambientales por parte del proceso.
</t>
    </r>
    <r>
      <rPr>
        <b/>
        <u/>
        <sz val="10"/>
        <color rgb="FF000000"/>
        <rFont val="Times New Roman"/>
      </rPr>
      <t xml:space="preserve">Accion de Fortalecimiento: </t>
    </r>
    <r>
      <rPr>
        <sz val="10"/>
        <color rgb="FF000000"/>
        <rFont val="Times New Roman"/>
      </rPr>
      <t>Para el periodo no se requiere la apllicación de acciones de fortalecimiento (M)</t>
    </r>
  </si>
  <si>
    <t xml:space="preserve">
Control 1: Se evidenció la ejecución de la actividad de control.
Acción de Fortalecimiento: Se reportó que durante este periodo no se dio aplicación a la actividad de control.
El proceso no reporta, materialización de riesgo.</t>
  </si>
  <si>
    <t>Formato de concepto ambiental
Documento con lineamientos para la emisión de los conceptos ambientales</t>
  </si>
  <si>
    <t>GESTION DE ADECUACIÓN Y MANTENIMIENTO DE BIENES</t>
  </si>
  <si>
    <t>Preservar las condiciones mínimas de calidad y habitabilidad de los bienes muebles e inmuebles del Instituto a través del mantenimiento preventivo y correctivo de la  infraestructura física del IDIPRON con el fin de apoyar la gestión administrativa y el cumplimiento de los objetivos estratégicos del Instituto.***</t>
  </si>
  <si>
    <t>El proceso inicia con la identificación de necesidades de mantenimiento de la Infraestructura Física del Instituto, la ejecución de los mantenimientos, su supervisión y verificación y trermina con la  implementación de  acciones de mejora para el mantenimiento a los Bienes muebles e inmuebles, equipos y maquinaria del IDIPRON ***</t>
  </si>
  <si>
    <t>Falta de capacitación respecto a la supervisión de contratos de obra
Desactualización o inexistencia de documentos con lineamientos frente a la supervisión de contratos de obra</t>
  </si>
  <si>
    <t>Omision intencional de los requisitos o actividades necesarios para la correcta supervision de actividades de mantenimiento preventivo y/o correctivo de la infraestructura física y equipos industriales de la entidad  por parte de los funcionarios o contratistas de la Gerencia de Recursos Físicos del Instituto para beneficio propio o de un tercero</t>
  </si>
  <si>
    <t>* Demoras en las labores de mantenimiento
* Retraso en el cronograma de mantenimiento de la infraestructura del Instituto
* Afectación de los beneficiarios de los programas de IDIPRON 
*Sobrecosto para la entidad</t>
  </si>
  <si>
    <t xml:space="preserve">El profesional designado para la supervisión de las actividades de mantenimiento preventivo y/o correctivo de la infraestructura física y equipos industriales de la entidad revisa mensualmente  los formatos Control de Inspección y Ejecución de Mantemimiento de Bienes e Infraestructura A-GAMB-FT-007 para las actividades realizadas durante el mes, verificando que las actividades desarrolladas esten relacionadas con las reportadas en los Informes Semanales de Intervencion y que  contenga los materiales utilizados, el personal involucrado y que tenga la firma de recibo a satisfacción del responsable de la UPI,  Sede Administrativa, comedores, etc, en donde se realizaron las intervenciones, como evidencia de la revisión se elabora acta. En caso que en la revisión se detecte que las actividades relacionadas no corresponden con las actividades desarrolladas en los informes semanales, se solicita el ajuste del formato.
</t>
  </si>
  <si>
    <t>Informar al superior inmediato para que se tomen las medidas necesarias
Realizar la supervisión de los contratos de consultoría y generar las acciones de mejora que se requieran para que se de cumplimiento estricto a las obligaciones</t>
  </si>
  <si>
    <t xml:space="preserve">El Gerente de Recursos Físicos realiza una visita aleatoria semestral para constatar que la información reportada en cuanto al avance de las actividades de mantenimiento de la infraestructura coincidan con la información reportada por los profesionales. </t>
  </si>
  <si>
    <t>1/04/2022 al 31/11/2022</t>
  </si>
  <si>
    <t xml:space="preserve">El profesional designado para la supervisión de las actividades de mantenimiento preventivo y/o correctivo de la infraestructura física y equipos industriales de la entidad revisó mensualmente  los formatos Control de Inspección y Ejecución de Mantemimiento de Bienes e Infraestructura A-GAMB-FT-007 para las actividades realizadas en los meses de enero, febrero, marzo y abril; verificando que las actividades desarrolladas esten relacionadas con las reportadas en los informes semanales de intervencion y que  contenga los materiales utilizados, el personal involucrado y que tenga la firma de recibo a satisfacción del responsable de la UPI,  Sede Administrativa, comedores, etc, en donde se realizaron las intervenciones, como evidencia de la revisión se elabora acta. </t>
  </si>
  <si>
    <t>La acción se realizará a final de semestre, por lo que será reportada en el segundo seguimiento.</t>
  </si>
  <si>
    <t>No se presentó materialización del riesgo en el presente periodo</t>
  </si>
  <si>
    <r>
      <rPr>
        <b/>
        <u/>
        <sz val="12"/>
        <color rgb="FF242424"/>
        <rFont val="Aptos Narrow"/>
      </rPr>
      <t>Control No. 1:</t>
    </r>
    <r>
      <rPr>
        <sz val="12"/>
        <color rgb="FF242424"/>
        <rFont val="Aptos Narrow"/>
      </rPr>
      <t xml:space="preserve"> Se identifica la aplicación del control con los formatos Control de Inspección y ejecución de mantenimiento de bienes e Infraestructura, en los que se verifican las actividades desarrolladas y la relación de equipos y materiales utilizados. De igual manera se evidencian las actas donde se relaciona las actividades relacionadas por cada mes
</t>
    </r>
    <r>
      <rPr>
        <b/>
        <u/>
        <sz val="12"/>
        <color rgb="FF242424"/>
        <rFont val="Aptos Narrow"/>
      </rPr>
      <t>Accion de Fortalecimiento:</t>
    </r>
    <r>
      <rPr>
        <sz val="12"/>
        <color rgb="FF242424"/>
        <rFont val="Aptos Narrow"/>
      </rPr>
      <t xml:space="preserve"> La acción de fortalecimiento se encuentra en términos.</t>
    </r>
  </si>
  <si>
    <t>Control 1: Se evidenció la ejecución de la actividad de control.
Acción de Fortalecimiento: Se reportó que durante este periodo no se dio aplicación a la actividad de control.
El proceso no reporta, materialización de riesgo.</t>
  </si>
  <si>
    <t>Evidencia de las capacitaciones recibidas de buenas prácticas de uso de materiales y equipos.
Centro de costos de gastos por unidad.
Inventarios de materiales y de equipos</t>
  </si>
  <si>
    <t>GESTIÓN DE INVENTARIOS, ALMACEN Y ECONOMATO</t>
  </si>
  <si>
    <t>Administrar los bienes muebles de consumo, perecederos y no perecederos y los bienes muebles de propiedad, planta y equipo adquiridos y/o recibidos por el Instituto, dirigiendo su almacenamiento, registro y distribución bajo las normas y lineamientos que regulan la materia, haciendo uso de las herramientas tecnológicas que le permitan mantener actualizados los inventarios y optimizar el uso de los recursos del Instituto para apoyar el abastecimiento de las sedes y unidades de protección integral de IDIPRON y la entrega de información confiable para la toma de decisiones</t>
  </si>
  <si>
    <t>El proceso inicia desde la recepción de los documentos para el ingreso de los elementos y/o bienes, los cuales son administrados, custodiados, controlados, distribuidos y puestos a disposición de los diferentes procesos del IDIPRON y finaliza con la actualización del inventario en bodega, la entrega de la cuenta mensual y los controles administrativos sobre los elementos en bodega y los bienes en servicio.</t>
  </si>
  <si>
    <t xml:space="preserve">1. Consentimiento de recibir bienes o elementos que no cumplen las especificaciones técnicas requeridas.
2. Efectuar modificaciones a las fichas técnicas o condiciones contractuales sin el debido procedimiento. </t>
  </si>
  <si>
    <t>Posibilidad de que por omisión intencional de las actividades del procedimiento de ingreso por parte del encargado de las sub bodegas y/o supervisor del contrato, se reciban bienes y/o elementos que no cumplan con las especificaciones técnicas para beneficio propio o de un tercero.</t>
  </si>
  <si>
    <t>Hallazgos de los entes de control.
Fallas en la prestación del servicio.
Perdida de la imagen institucional del Instituto.
Responsabilidades Disciplinarias
Que la misionalidad del IDIPRON se vea comprometida debido a la recepción de elementos que no corresponden a la ficha técnica de los bienes adquiridos.
Ingreso de elementos diferentes en cantidad y calidad a los adquiridos por la entidad.</t>
  </si>
  <si>
    <t>El Técnico(a) Administrativo(a) o el Auxiliar Administrativo(a) delegado(a) por parte del proceso Gestión de Inventarios, Almacén y Economato,  cada vez que se programe una recepción de contrato de bienes y /o elementos  realiza la revisión física (características, cantidades, estado y demás) contra lo pactado en el contrato, fichas técnicas y el documento de entrega (remisión o acta de entrega), si los bienes  NO corresponden con lo requerido por la entidad, no se reciben   y se realiza la devolución de los bienes y / o elementos así: 
•  Si es Contrato de compraventa se devuelve la totalidad de los bienes.
•  Si es Contrato de Suministro devolver únicamente los bienes que no cumplen con lo estipulado. 
Diligencia  en original y copias  el formato Nota de Devolución Recibo de Elementos y/o Bienes A-GIAE-FT-007  con sus observaciones correspondientes.
En caso que el Supervisor(a) del Contrato o su apoyo de su consentimiento de recibir elementos que NO cumplen con las especificaciones técnicas o se hagan modificaciones a las fichas técnicas o condiciones del contrato sin el debido procedimiento (otrosí Modificatorio) debidamente legalizado, El Técnico(a) o Auxiliar Administrativo(a) delegado(a) debe enviar el correspondiente informe al jefe inmediato para que a su vez se remita este informe al Director, el Gerente de Proyecto, a la Gerencia de Contratación y a la Oficina de Control Interno, acompañado del Acta suscrita entre Supervisor(a) y el (la)contratista donde se asume la responsabilidad del hecho.</t>
  </si>
  <si>
    <t xml:space="preserve">1. Poner en conocimiento del Director, el Gerente de Proyecto, a la Oficina Jurídica y a la Oficina de Control Interno, acompañado de los documentos que soportan la acción u omisión para que se tomen las acciones pertinentes y se ponga en conocimiento de las autoridades competentes
2.  Realizar mesa de trabajo con el supervisor del contrato y se determinen los ajustes necesarios para subsanar la situación </t>
  </si>
  <si>
    <t>Realizar 4 conversatorios durante el año, relacionados con el proceso operativo y administrativo de Gestión de Inventarios, Almacén y Economato dirigidos a supervisores de contratos de adquisición de bienes y responsables de inventario</t>
  </si>
  <si>
    <t>01/03/2024 al 30/11/2024</t>
  </si>
  <si>
    <r>
      <rPr>
        <u/>
        <sz val="14"/>
        <color rgb="FF000000"/>
        <rFont val="Times New Roman"/>
      </rPr>
      <t>PRIMER MONITOREO</t>
    </r>
    <r>
      <rPr>
        <sz val="14"/>
        <color rgb="FF000000"/>
        <rFont val="Times New Roman"/>
      </rPr>
      <t>:
Se programaron</t>
    </r>
    <r>
      <rPr>
        <sz val="14"/>
        <color rgb="FFFF0000"/>
        <rFont val="Times New Roman"/>
      </rPr>
      <t xml:space="preserve"> </t>
    </r>
    <r>
      <rPr>
        <sz val="14"/>
        <color rgb="FF000000"/>
        <rFont val="Times New Roman"/>
      </rPr>
      <t>ciento veinticuatro (124) recepciones de bienes de consumo, consumo controlado y/o devolutivo de los contratos y/o órdenes de compra, incluidas las recepciones de las Operaciones a través de la BMC (Bolsa Mercantil de Colombia)
De estas recepciones se realizaron setenta y nueve (79), Notas de Devolución de bienes o elementos que NO cumplieron lo estipulado en las fichas técnicas de producto o no fueron entregados y estaban incluidos en la correspondiente remisión de entrega. De estas,  setenta y una (71)</t>
    </r>
    <r>
      <rPr>
        <sz val="14"/>
        <color rgb="FFFF0000"/>
        <rFont val="Times New Roman"/>
      </rPr>
      <t xml:space="preserve"> </t>
    </r>
    <r>
      <rPr>
        <sz val="14"/>
        <color rgb="FF000000"/>
        <rFont val="Times New Roman"/>
      </rPr>
      <t>corresponden con las Operaciones para la Compra de Alimentos (Abarrotes, fruver y meriendas)
Se adjunta muestreo del seguimiento en formato PDF y su totalidad se encuentra en el archivo de gestión del proceso.</t>
    </r>
  </si>
  <si>
    <t>Durante el primer seguimiento se realizó un (1) conversatorio relacionado con el proceso operativo y administrativo de Gestión de Inventarios, Almacén y Economato dirigido a supervisores de contratos y apoyos a la supervisión de adquisición de bienes, responsables de inventario y demás colaboradores de la subdirección para las oportunidades y la gerencia Estrategias de Corresponsabilidad</t>
  </si>
  <si>
    <t>No se ha materializado el riesgo</t>
  </si>
  <si>
    <t>Se presentan continuas fallas en el servicio de internet lo que dificulta las operaciones diarias en las sub-bodegas.
El trámite administrativo en cuanto al proceso de la contratación del personal de CPS ha influido en el cumplimiento de los registros y reportes a tiempo</t>
  </si>
  <si>
    <r>
      <rPr>
        <sz val="10"/>
        <color rgb="FF000000"/>
        <rFont val="Times New Roman"/>
      </rPr>
      <t xml:space="preserve">Control No. 1: El proceso aporta como evidencia dos formatos de nota de devolución, además de otros documentos como actas de entrega y remisiones, documentos que no se encuentran descritos en el control establecido. Teniendo en cuenta que se presentaron </t>
    </r>
    <r>
      <rPr>
        <sz val="10"/>
        <color rgb="FFFF0000"/>
        <rFont val="Times New Roman"/>
      </rPr>
      <t>103 devoluciones</t>
    </r>
    <r>
      <rPr>
        <sz val="10"/>
        <color rgb="FF000000"/>
        <rFont val="Times New Roman"/>
      </rPr>
      <t xml:space="preserve">, con la evidencia aportada (2 formatos de notas de devolución) no es suficiente para determinar que el control se viene aplicando de la manera en que se encuentra diseñado.
Acción de Fortalecimiento:  Se evidencia el avance en la acción propuesta con la realización de un conversatorio
El proceso reporta que el riesgo no se materializó
</t>
    </r>
    <r>
      <rPr>
        <sz val="10"/>
        <color rgb="FFFF0000"/>
        <rFont val="Times New Roman"/>
      </rPr>
      <t xml:space="preserve">NOTA:
Por favor abrir los archivos, ya que estos reflejan mas de uno.
despues de abiertos los archivos, unicamente tienen una hoja por cada uno. </t>
    </r>
  </si>
  <si>
    <t>Control No. 1: la evidencia aportada no permite verificar ejecución de la actividad de control, debido a que si bien, el proceso aporta como evidencia 34 de nota de devolución y 12 remisiones, no se puede determinar la ejecución de la acción del control, toda vez que en la descripción el proceso señala que se realizaron 79 notas de devolución. Se recomienda aportar evidencia completa y clara.
Acción de Fortalecimiento:  se evidenció la ejecución de la actividad de control.
El proceso no reporta, materialización de riesgo.</t>
  </si>
  <si>
    <t>Acta de Reunión / Listado de asistencia</t>
  </si>
  <si>
    <t xml:space="preserve">El responsable del inventario de bienes devolutivos o de consumo controlado en servicio dé su consentimiento de salida o traslado de bienes Devolutivos sin el lleno de los requisitos debido procedimiento. 
Que dentro de cada Sede, Área, Dependencia o sitio donde se encuentren bienes devolutivos o de consumo controlado en servicio, no se realicen controles periódicos por parte de los responsable de inventarios. </t>
  </si>
  <si>
    <t>Sustracción de bienes devolutivos y/o elementos de consumo controlado en servicio o en bodega y/o elementos de consumo en bodega de propiedad o bajo custodia del IDIPRON por parte de los funcionarios y/o contratistas del Instituto para beneficio propio o de un tercero.</t>
  </si>
  <si>
    <t>Hallazgos de los entes de control.
Fallas en la prestación del servicio.
Perdida de la imagen institucional del Instituto.
Responsabilidades Disciplinarias y/o Fiscales
Que la misionalidad del IDIPRON se vea comprometida debido a la recepción de bienes que no corresponden  con lo requerido en la ficha técnica o minuta del contrato</t>
  </si>
  <si>
    <t>1. Los funcionarios del proceso Gestión de Inventarios, Almacén y Economato, realizan anualmente  tomas físicas de inventarios integral, registrando  en el formato Inventario físico por dependencia y verificando físicamente los elementos encontrados contra los registros del sistema con el fin de determinar su existencia y la actualización de los datos del sistema
En caso de que, producto de la toma física de inventario, se detecte la pérdida de un bien devolutivo y el responsable no pueda justificar el traslado o cambio de ubicación, se procede a ejecutar el procedimiento A-GFI-PR-017 Responsabilidad y trámite ante siniestro.
2. Los funcionarios o contratistas del proceso  Gestión de Inventarios, Almacén y Economato, cada vez que se solicite por parte de la Gerencia de Recursos Físicos realizan toma física selectiva, aleatoria o generales por dependencia. registrando en el formato Inventario físico por dependencia y verificando físicamente una muestra de elementos determinados contra los registros del sistema, con el fin de determinar su existencia y la actualización de los datos del sistema.
En caso de que, producto de la toma física selectiva y/o aleatoria, se detecte la pérdida de un bien devolutivo y el responsable no pueda justificar el traslado o cambio de ubicación, se procede a ejecutar el procedimiento A-GFI-PR-017 Responsabilidad y trámite ante siniestro.</t>
  </si>
  <si>
    <t xml:space="preserve">1. Poner en conocimiento del Director, el Gerente de Proyecto, a la Oficina Asesora Jurídica y a la Oficina de Control Interno, acompañado de los documentos que soportan la acción u omisión para que se tomen las acciones pertinentes y se ponga en conocimiento de las autoridades competentes
2.  Realizar mesa de trabajo con el supervisor del contrato y se determinen los ajustes necesarios para subsanar la situación </t>
  </si>
  <si>
    <t>Realizar 4 conversatorios durante el año, relacionados con el proceso operativo y administrativo del proceso  Gestión de Inventarios, Almacén y Economato dirigidos a supervisores de contratos de adquisición de bienes y responsables de inventario</t>
  </si>
  <si>
    <t xml:space="preserve">PRIMER SEGUIMIENTO:
ACTIVIDAD DE CONTROL 1.
Para este primer seguimiento no se reporta avance de la toma física de inventarios integral que es realizada por los  funcionarios y demás colaboradores del proceso Gestión de Inventarios, Almacén y Economato.
ACTIVIDAD DE CONTROL 2.
Durante este periodo se programaron tomas físicas aleatorias de 28 inventarios de bienes devolutivos y de consumo controlado en servicio y se realizaron el 100%. Se adjunta muestreo del seguimiento en formato PDF y su totalidad se encuentra en el archivo físico de gestión del proceso. 
Durante este periodo igualmente se atendieron 86 solicitudes de traspaso entre dependencias y/o responsables.
Se adjunta muestreo del seguimiento en formato PDF y su totalidad se encuentra en el archivo de gestión del proceso.
</t>
  </si>
  <si>
    <t>Como acciones para el fortalecimiento, se realizaron dos (2) conversatorios durante el primer seguimiento, relacionados con el proceso, así:
.) UPI BOSA
.) UPI CONSERVATORIO</t>
  </si>
  <si>
    <t xml:space="preserve">Control 1: como resultado del segumiento se que no hay reporte de evidencias para el control 1 
control 2 si bien se reportan 28 tomas físicas, unicamente reportan 3 actas, y de las 86 solicitudes de traspaso unicamente se evidencia una. 
se hace necesario ampliar la muestra para poder realizar verificacón del control .
ACCION DE FORTALECIMIENTO
no se tiene evidencia de los conversatorios realizados. </t>
  </si>
  <si>
    <t>Control 1: Se reportó que durante este periodo no se dio aplicación a la actividad de control
Control 2: la evidencia aportada no permite verificar ejecución de la actividad de control, debido a que si bien, el proceso aporta como evidencia 7 actas de las UPIS La 32, La 27, El eden, Bosa, Conservatorio y Subdirección poblacional, no se puede determinar la ejecución de la acción del control, toda vez que en la descripción el proceso señala que se realizaron 28 tomas físicas. Se recomienda aportar evidencia completa y clara.
Acción de Fortalecimiento:  se evidenció la ejecución de la actividad de control.
El proceso no reporta, materialización de riesgo.</t>
  </si>
  <si>
    <t>Actas de Reunión / Listado de asistencia</t>
  </si>
  <si>
    <t xml:space="preserve">Falta de control en la verificación de la recepción de los alimentos en las unidades
Falta de control en la verificación del cumplimiento de las obligaciones de los proveedores de alimentos </t>
  </si>
  <si>
    <t>Omisión intencional de los requisitos de verificación de la facturación  de alimentos por parte de los funcionarios o contratistas del economato para beneficio propio, del proveedor de los alimentos o de un tercero.</t>
  </si>
  <si>
    <t>Pérdida de recursos económicos de la entidad
Incumplimientos en la cantidad de alimentos necesarios para el funcionamiento de las unidades de protección integral</t>
  </si>
  <si>
    <t>El funcionario y/o contratista designado verifica mensualmente las cantidades programadas vs. cantidades entregadas según remisiones por el proveedor en el formato Cuadro de Evaluación de Cumplimiento Proveedor/UPI A-GIAE-FT-031, mes vencido por facturación de alimentos. En caso de que se detecte alguna inconsistencia en la facturación o en la remisión y el pedido se realiza la notificación al proveedor y/o al auxiliar de cocina encargado de la recepción de la materia prima</t>
  </si>
  <si>
    <t>Observando el debido proceso, informar la situación al superior inmediato y al supervisor del contrato  para que se tomen las acciones pertinentes y se ponga en conocimiento de las autoridades competentes.</t>
  </si>
  <si>
    <t xml:space="preserve">
Desarrollar estrategias de acercamiento a través de conversatorios y/o mesas de trabajo relacionados con el proceso de Gestión de Inventarios, Almacén y Economato</t>
  </si>
  <si>
    <t>01/01/2024 al 30/11/2024</t>
  </si>
  <si>
    <t>El personal profesional del Economato verifica y elabora formatos según remisiones por el proveedor en el formato Cuadro de Evaluación de Cumplimiento Proveedor/UPI A-GIAE-FT-031, mes vencido por facturación de alimentos enero, febrero y marzo. De lo correspondiente al mes de abril,  no se reporta, por cuanto  el cargue de información se realiza en el mes de mayo (Lo que se presenta corresponde al mes vencido).</t>
  </si>
  <si>
    <t xml:space="preserve">Se realizaron conversatorios /mesas de trabajo relacionadas con los siguientes temas:
Revisión de materia prima a los funcionarios y demás colaboradores de servicio de alimentación a los NNAJ (Economato)
Enero - UPI PERDOMO:   Conversatorio / Mesa de trabajo con el personal de cocina. Manejo y control de inventario, proceso de cancelación, reporte de producto no conforme y demás temas relacionados con la documentación interna del Economato
Febrero - UPI BOSA:          Conversatorio / Mesa de trabajo con el personal de cocina. Manejo y control de inventario, proceso de cancelación, reporte de producto no conforme y demás temas relacionados con la documentación interna del Economato
</t>
  </si>
  <si>
    <t xml:space="preserve">Despues de revisadas las evidencias del control, se informaque el archvio llamado CARNES no tiene información y se encuentra vacío. 
sin embargo despues de revisar los 5 archivos adicionales estan completos y no se evidencian faltantes frente a lo recibido y existente, por lo que se evidencia que no se materializó el riesgo. 
ACCION DE FORTALECIMIENTO
las Evidencias coinciden con lo presentado en el avance. </t>
  </si>
  <si>
    <t>Control 1: Se evidenció la ejecución de la actividad de control.
Acción de Fortalecimiento:  se evidenció la ejecución de la actividad de control.
El proceso no reporta, materialización de riesgo.</t>
  </si>
  <si>
    <t>OPORTUNA</t>
  </si>
  <si>
    <t>SE INVESTIGAN Y RESUELVEN OPORTUNAMENTE</t>
  </si>
  <si>
    <t xml:space="preserve">Actas de Reunión / Listas de Asistencia </t>
  </si>
  <si>
    <t>GESTIÓN CONTRACTUAL</t>
  </si>
  <si>
    <t>Elaborar y desarrollar los procesos de contratación que requiere la entidad, bajo las diferentes modalidades establecidas dentro del marco legal vigente, cumpliendo con los principios de transparencia, economía, responsabilidad y los postulados que rigen la función administrativa. ***</t>
  </si>
  <si>
    <t>La Oficina Asesora Jurídica recibe las necesidades formuladas por los gerentes de proyectos, los correspondientes procesos de contratación; así mismo, tramita las modificaciones, incumplimientos, liquidaciones y demás trámites a que haya lugar dentro de la etapa de ejecución de los contratos suscritos por la entidad. ***</t>
  </si>
  <si>
    <t>Posible falta de información oportuna de los procesos contractuales.</t>
  </si>
  <si>
    <t>Manipulación de documentos previos por parte de los profesionales encargados de la estructuración de los procesos de contratación  con el fin de direccionar el proceso contractual para beneficio propio o de un tercero</t>
  </si>
  <si>
    <t xml:space="preserve">
Falta de credibilidad en la gestión del Instituto, hallazgos de entes de control, bajos indicadores en el Índice de Transparencia por Colombia</t>
  </si>
  <si>
    <t xml:space="preserve">1. El comité estructurador interdisciplinario designado para cada proceso de contratación de bienes se encarga  de definir a través de los estudios previos, los requisitos de orden jurídico, técnico y financiero para la postulación de los diferentes proponentes de los procesos de contratación de bienes y servicios de la entidad, verificando su cumplimiento y garantizando que se cumpla lo establecido en la normatividad que rige la contratación estatal en Colombia 
2.  El Comité Asesor de Contratación, aprueba los estudios previos cada vez que se le presente un proceso de bienes y servicios (exceptuando los procesos de mínima cuantía y los de contratación directa por prestación de servicios profesionales y de apoyo a la gestión) en donde se verifican que se cumpla con todos los requisitos de ley. En caso de que se detecte inconsistencias en el estudio previo, se devuelve para ajustes por parte del comité estructurador.
</t>
  </si>
  <si>
    <t>Informar al superior jerárquico de la situación y realizar las medidas correctivas, disciplinarias que dieran a lugar dependiendo la calidad de la persona (contratista o funcionario) y poner en conocimiento a las autoridades competentes</t>
  </si>
  <si>
    <t>Adelantar mesas de trabajo con la Oficina Asesora de Planeación con el fin de avanzar en la implementación del SARLAFT en el Instituto</t>
  </si>
  <si>
    <t>01/04/2024 al 30/10/2024</t>
  </si>
  <si>
    <t>Control 1.
Con corte al 30 de abril, se han radicado ante la Gerencia de Contratación un total de 16 procesos de contratación de los proyectos 7720, 7726 , 7727 y rubro de funcionamiento, de los cuales se han adjudicado un total de 9 contratos en los cuales el comité estructurador interdisciplinario designado para cada proceso de contratación de bienes se encarga  de definir a través de los estudios previos, los requisitos de orden jurídico, técnico y financiero para la postulación de los diferentes proponentes de los procesos de contratación de bienes y servicios de la entidad. (Se aporta muestra de 3 estudios previos formulados de los 9 procesos ya adjudicados)
Control 2.
El comité Asesor de Contratación aprueba los estudios previos de los procesos de contratación a excepción de los proceso de minima cuantia y contratación directa por prestación de servicios profesionales y apoyo a la gestión.
Se aporta como evidencia el acta del Comité Asesor de COntratación del 12 de abril en donde se aprobó el estudio previo de vigilancia.</t>
  </si>
  <si>
    <t>Se tiene programada mesa de trabajo para el segundo Cuatrimestre con la OAP con el fin de adelantar el de avanzar en la implementación del SARLAFT en el Instituto</t>
  </si>
  <si>
    <r>
      <rPr>
        <b/>
        <u/>
        <sz val="12"/>
        <color rgb="FF000000"/>
        <rFont val="Times New Roman"/>
      </rPr>
      <t>Control N°1:</t>
    </r>
    <r>
      <rPr>
        <sz val="12"/>
        <color rgb="FF000000"/>
        <rFont val="Times New Roman"/>
      </rPr>
      <t xml:space="preserve"> Se verifica la aplicación del control en la muestra aportada (3 de 9 procesos adjudicados) con la definición de los requisitos de orden jurídico, técnico y financiero en los estudios previos.
</t>
    </r>
    <r>
      <rPr>
        <b/>
        <u/>
        <sz val="12"/>
        <color rgb="FF000000"/>
        <rFont val="Times New Roman"/>
      </rPr>
      <t xml:space="preserve">Control N°2: </t>
    </r>
    <r>
      <rPr>
        <sz val="12"/>
        <color rgb="FF000000"/>
        <rFont val="Times New Roman"/>
      </rPr>
      <t xml:space="preserve">Se evidencia la aplicación del control con el acta del comité asesor de contratación presentado
</t>
    </r>
    <r>
      <rPr>
        <b/>
        <u/>
        <sz val="12"/>
        <color rgb="FF000000"/>
        <rFont val="Times New Roman"/>
      </rPr>
      <t>Accion de Fortalecimiento</t>
    </r>
    <r>
      <rPr>
        <sz val="12"/>
        <color rgb="FF000000"/>
        <rFont val="Times New Roman"/>
      </rPr>
      <t>: La acción se encuentra en téminos</t>
    </r>
  </si>
  <si>
    <t>Actas de reunión
y/o listados de asistencia</t>
  </si>
  <si>
    <t>Control N°1: Se evidencio la ejecucion de la actividad de control, aunque se recomienda detallar un poco mas el principio de planeación, al indicar el estado de la Entidad actual y como se espera cubrir con la adjudicacion del proceso de contratación. 
Control N°2: Se evidencio la ejecucion de la actividad de control
Accion de Fortalecimiento: No se aporto evidencia que de cuenta de la ejecucion de la actividad de control, a pesar de iniciar la actividad desde el 01/04/2024</t>
  </si>
  <si>
    <t>Control No. 1:La evidencia aportada no permite verificar ejecución de la actividad de control, debido a que la descripción del control no cumple con los aspectos mínimos definidos en el Manual para la administración de los riesgos vigente
Acciones para el fortalecimiento:  La evidencia aportada expone información que debe protegerse y en caso de utilizar métodos de máscara, no se identifica de esta manera
Materialización del riesgo:  No se reportan eventos de materialización.
Recomendaciones: Se sugiere revisar la identificación del riesgo y la definición de controles acorde a los lineamientos metodológicos establecidos en el Manual pra la administración de riesgos vigente</t>
  </si>
  <si>
    <r>
      <rPr>
        <b/>
        <sz val="12"/>
        <color rgb="FF000000"/>
        <rFont val="inherit"/>
      </rPr>
      <t>Control No. 1:</t>
    </r>
    <r>
      <rPr>
        <sz val="12"/>
        <color rgb="FF000000"/>
        <rFont val="inherit"/>
      </rPr>
      <t xml:space="preserve"> Se evidencia la ejecución de la actividad de control.
</t>
    </r>
    <r>
      <rPr>
        <b/>
        <sz val="12"/>
        <color rgb="FF000000"/>
        <rFont val="inherit"/>
      </rPr>
      <t xml:space="preserve">
Acciones para el fortalecimiento: </t>
    </r>
    <r>
      <rPr>
        <sz val="12"/>
        <color rgb="FF000000"/>
        <rFont val="inherit"/>
      </rPr>
      <t xml:space="preserve"> Se evidencia ejecución de las acciones propuestas en el tiempo previsto, sin embargo no es clara su incidencia en la aplicación del control.
</t>
    </r>
    <r>
      <rPr>
        <b/>
        <sz val="12"/>
        <color rgb="FF000000"/>
        <rFont val="inherit"/>
      </rPr>
      <t>Recomendaciones:</t>
    </r>
    <r>
      <rPr>
        <sz val="12"/>
        <color rgb="FF000000"/>
        <rFont val="inherit"/>
      </rPr>
      <t xml:space="preserve"> Se sugiere revisar el diseño del control que de conformidad con lo establecido en el procedimiento se puede relacionar mas con un riesgo de gestión que con el riesgo de corrupción identificado.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</si>
</sst>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1">
    <font>
      <sz val="11"/>
      <color theme="1"/>
      <name val="Calibri"/>
      <family val="2"/>
      <scheme val="minor"/>
    </font>
    <font>
      <b/>
      <sz val="11"/>
      <color theme="1"/>
      <name val="Calibri"/>
      <family val="2"/>
      <scheme val="minor"/>
    </font>
    <font>
      <b/>
      <sz val="10"/>
      <color theme="1"/>
      <name val="Times New Roman"/>
      <family val="1"/>
    </font>
    <font>
      <sz val="10"/>
      <color theme="1"/>
      <name val="Times New Roman"/>
      <family val="1"/>
    </font>
    <font>
      <b/>
      <sz val="11"/>
      <color theme="1"/>
      <name val="Times New Roman"/>
      <family val="1"/>
    </font>
    <font>
      <sz val="11"/>
      <color theme="1"/>
      <name val="Times New Roman"/>
      <family val="1"/>
    </font>
    <font>
      <b/>
      <sz val="10"/>
      <name val="Times New Roman"/>
      <family val="1"/>
    </font>
    <font>
      <b/>
      <sz val="12"/>
      <name val="Times New Roman"/>
      <family val="1"/>
    </font>
    <font>
      <b/>
      <sz val="14"/>
      <color theme="1"/>
      <name val="Times New Roman"/>
      <family val="1"/>
    </font>
    <font>
      <sz val="12"/>
      <color theme="1"/>
      <name val="Times New Roman"/>
      <family val="1"/>
    </font>
    <font>
      <b/>
      <sz val="16"/>
      <color theme="1"/>
      <name val="Times New Roman"/>
      <family val="1"/>
    </font>
    <font>
      <b/>
      <sz val="12"/>
      <color theme="1"/>
      <name val="Times New Roman"/>
      <family val="1"/>
    </font>
    <font>
      <sz val="16"/>
      <color theme="1"/>
      <name val="Times New Roman"/>
      <family val="1"/>
    </font>
    <font>
      <b/>
      <sz val="20"/>
      <color theme="1"/>
      <name val="Calibri"/>
      <family val="2"/>
      <scheme val="minor"/>
    </font>
    <font>
      <b/>
      <sz val="20"/>
      <color theme="1"/>
      <name val="Times New Roman"/>
      <family val="1"/>
    </font>
    <font>
      <sz val="14"/>
      <color theme="1"/>
      <name val="Times New Roman"/>
      <family val="1"/>
    </font>
    <font>
      <sz val="14"/>
      <name val="Times New Roman"/>
      <family val="1"/>
    </font>
    <font>
      <sz val="12"/>
      <name val="Times New Roman"/>
      <family val="1"/>
    </font>
    <font>
      <sz val="10"/>
      <color rgb="FF000000"/>
      <name val="Times New Roman"/>
      <family val="1"/>
    </font>
    <font>
      <sz val="14"/>
      <color rgb="FF000000"/>
      <name val="Times New Roman"/>
      <family val="1"/>
    </font>
    <font>
      <sz val="10"/>
      <color rgb="FF000000"/>
      <name val="Times New Roman"/>
    </font>
    <font>
      <b/>
      <u/>
      <sz val="10"/>
      <color rgb="FF000000"/>
      <name val="Times New Roman"/>
    </font>
    <font>
      <sz val="11"/>
      <color rgb="FF000000"/>
      <name val="Times New Roman"/>
    </font>
    <font>
      <b/>
      <sz val="11"/>
      <color rgb="FF000000"/>
      <name val="Times New Roman"/>
    </font>
    <font>
      <sz val="14"/>
      <color rgb="FF000000"/>
      <name val="Times New Roman"/>
    </font>
    <font>
      <b/>
      <u/>
      <sz val="11"/>
      <color rgb="FF000000"/>
      <name val="Times New Roman"/>
    </font>
    <font>
      <sz val="12"/>
      <color rgb="FF000000"/>
      <name val="inherit"/>
    </font>
    <font>
      <b/>
      <sz val="12"/>
      <color rgb="FF000000"/>
      <name val="inherit"/>
    </font>
    <font>
      <sz val="12"/>
      <color rgb="FF000000"/>
      <name val="Inherit"/>
      <charset val="1"/>
    </font>
    <font>
      <sz val="11"/>
      <color rgb="FFFF0000"/>
      <name val="Times New Roman"/>
      <family val="1"/>
    </font>
    <font>
      <sz val="12"/>
      <color rgb="FF000000"/>
      <name val="Times New Roman"/>
    </font>
    <font>
      <sz val="12"/>
      <color rgb="FF000000"/>
      <name val="Times New Roman"/>
      <family val="1"/>
    </font>
    <font>
      <strike/>
      <sz val="14"/>
      <color rgb="FF000000"/>
      <name val="Times New Roman"/>
    </font>
    <font>
      <sz val="11"/>
      <color rgb="FF000000"/>
      <name val="Times New Roman"/>
      <family val="1"/>
    </font>
    <font>
      <strike/>
      <sz val="14"/>
      <color theme="1"/>
      <name val="Times New Roman"/>
      <family val="1"/>
    </font>
    <font>
      <sz val="11"/>
      <color theme="1"/>
      <name val="Times New Roman"/>
    </font>
    <font>
      <sz val="11"/>
      <color rgb="FF000000"/>
      <name val="Calibri"/>
      <family val="2"/>
      <scheme val="minor"/>
    </font>
    <font>
      <sz val="11"/>
      <color rgb="FF000000"/>
      <name val="Calibri"/>
      <family val="2"/>
      <charset val="1"/>
    </font>
    <font>
      <b/>
      <sz val="11"/>
      <color rgb="FF000000"/>
      <name val="Times New Roman"/>
      <family val="1"/>
    </font>
    <font>
      <sz val="20"/>
      <color theme="1"/>
      <name val="Calibri"/>
      <family val="2"/>
      <scheme val="minor"/>
    </font>
    <font>
      <b/>
      <sz val="14"/>
      <color rgb="FF000000"/>
      <name val="Times New Roman"/>
    </font>
    <font>
      <b/>
      <sz val="12"/>
      <color rgb="FF000000"/>
      <name val="Times New Roman"/>
    </font>
    <font>
      <b/>
      <sz val="20"/>
      <name val="Times New Roman"/>
      <family val="1"/>
    </font>
    <font>
      <sz val="13"/>
      <color rgb="FF000000"/>
      <name val="Times New Roman"/>
      <family val="1"/>
    </font>
    <font>
      <sz val="13"/>
      <color rgb="FF000000"/>
      <name val="Times New Roman"/>
    </font>
    <font>
      <sz val="10"/>
      <name val="Times New Roman"/>
      <family val="1"/>
    </font>
    <font>
      <sz val="11"/>
      <color rgb="FF242424"/>
      <name val="Aptos Narrow"/>
      <charset val="1"/>
    </font>
    <font>
      <u/>
      <sz val="10"/>
      <color theme="1"/>
      <name val="Times New Roman"/>
      <family val="1"/>
    </font>
    <font>
      <u/>
      <sz val="10"/>
      <color rgb="FF000000"/>
      <name val="Times New Roman"/>
    </font>
    <font>
      <sz val="10"/>
      <color rgb="FF000000"/>
      <name val="Calibri"/>
      <family val="2"/>
    </font>
    <font>
      <sz val="11"/>
      <color theme="1"/>
      <name val="Calibri"/>
      <charset val="134"/>
      <scheme val="minor"/>
    </font>
    <font>
      <b/>
      <sz val="16"/>
      <color theme="1"/>
      <name val="Calibri"/>
      <family val="2"/>
      <scheme val="minor"/>
    </font>
    <font>
      <sz val="12"/>
      <color rgb="FF242424"/>
      <name val="Aptos Narrow"/>
    </font>
    <font>
      <b/>
      <u/>
      <sz val="12"/>
      <color rgb="FF242424"/>
      <name val="Aptos Narrow"/>
    </font>
    <font>
      <sz val="12"/>
      <color rgb="FF242424"/>
      <name val="Aptos Narrow"/>
      <charset val="1"/>
    </font>
    <font>
      <u/>
      <sz val="14"/>
      <color rgb="FF000000"/>
      <name val="Times New Roman"/>
    </font>
    <font>
      <sz val="14"/>
      <color rgb="FFFF0000"/>
      <name val="Times New Roman"/>
    </font>
    <font>
      <sz val="10"/>
      <color theme="1"/>
      <name val="Times New Roman"/>
    </font>
    <font>
      <sz val="10"/>
      <color rgb="FFFF0000"/>
      <name val="Times New Roman"/>
    </font>
    <font>
      <sz val="10"/>
      <color rgb="FFFF0000"/>
      <name val="Times New Roman"/>
      <family val="1"/>
    </font>
    <font>
      <b/>
      <u/>
      <sz val="12"/>
      <color rgb="FF000000"/>
      <name val="Times New Roman"/>
    </font>
  </fonts>
  <fills count="13">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theme="6" tint="0.79998168889431442"/>
        <bgColor indexed="64"/>
      </patternFill>
    </fill>
    <fill>
      <patternFill patternType="solid">
        <fgColor theme="8" tint="0.79998168889431442"/>
        <bgColor indexed="64"/>
      </patternFill>
    </fill>
    <fill>
      <patternFill patternType="solid">
        <fgColor theme="0" tint="-0.14999847407452621"/>
        <bgColor indexed="64"/>
      </patternFill>
    </fill>
    <fill>
      <patternFill patternType="solid">
        <fgColor theme="5" tint="0.59999389629810485"/>
        <bgColor indexed="64"/>
      </patternFill>
    </fill>
    <fill>
      <patternFill patternType="solid">
        <fgColor rgb="FFFFFFFF"/>
        <bgColor indexed="64"/>
      </patternFill>
    </fill>
    <fill>
      <patternFill patternType="solid">
        <fgColor theme="6" tint="0.79995117038483843"/>
        <bgColor indexed="64"/>
      </patternFill>
    </fill>
    <fill>
      <patternFill patternType="solid">
        <fgColor theme="8" tint="0.79995117038483843"/>
        <bgColor indexed="64"/>
      </patternFill>
    </fill>
    <fill>
      <patternFill patternType="solid">
        <fgColor theme="0" tint="-0.14996795556505021"/>
        <bgColor indexed="64"/>
      </patternFill>
    </fill>
    <fill>
      <patternFill patternType="solid">
        <fgColor theme="5" tint="0.79998168889431442"/>
        <bgColor indexed="64"/>
      </patternFill>
    </fill>
  </fills>
  <borders count="9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style="thin">
        <color indexed="64"/>
      </top>
      <bottom/>
      <diagonal/>
    </border>
    <border>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bottom/>
      <diagonal/>
    </border>
    <border>
      <left style="hair">
        <color indexed="64"/>
      </left>
      <right style="thin">
        <color indexed="64"/>
      </right>
      <top style="hair">
        <color indexed="64"/>
      </top>
      <bottom/>
      <diagonal/>
    </border>
    <border>
      <left/>
      <right/>
      <top style="hair">
        <color indexed="64"/>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bottom/>
      <diagonal/>
    </border>
    <border>
      <left style="medium">
        <color indexed="64"/>
      </left>
      <right style="thin">
        <color indexed="64"/>
      </right>
      <top style="thin">
        <color indexed="64"/>
      </top>
      <bottom/>
      <diagonal/>
    </border>
    <border>
      <left/>
      <right style="medium">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top style="medium">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bottom style="medium">
        <color indexed="64"/>
      </bottom>
      <diagonal/>
    </border>
    <border>
      <left style="medium">
        <color indexed="64"/>
      </left>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hair">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rgb="FF000000"/>
      </left>
      <right style="thin">
        <color rgb="FF000000"/>
      </right>
      <top style="thin">
        <color rgb="FF000000"/>
      </top>
      <bottom style="thin">
        <color rgb="FF000000"/>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thin">
        <color indexed="64"/>
      </left>
      <right style="thin">
        <color indexed="64"/>
      </right>
      <top style="medium">
        <color indexed="64"/>
      </top>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style="thin">
        <color indexed="64"/>
      </right>
      <top style="thin">
        <color rgb="FF000000"/>
      </top>
      <bottom style="thin">
        <color indexed="64"/>
      </bottom>
      <diagonal/>
    </border>
    <border>
      <left style="thin">
        <color indexed="64"/>
      </left>
      <right style="thin">
        <color indexed="64"/>
      </right>
      <top style="thin">
        <color rgb="FF000000"/>
      </top>
      <bottom/>
      <diagonal/>
    </border>
    <border>
      <left style="thin">
        <color indexed="64"/>
      </left>
      <right style="thin">
        <color rgb="FF000000"/>
      </right>
      <top style="thin">
        <color rgb="FF000000"/>
      </top>
      <bottom/>
      <diagonal/>
    </border>
    <border>
      <left style="medium">
        <color rgb="FF000000"/>
      </left>
      <right style="medium">
        <color rgb="FF000000"/>
      </right>
      <top style="medium">
        <color rgb="FF000000"/>
      </top>
      <bottom/>
      <diagonal/>
    </border>
    <border>
      <left style="thin">
        <color rgb="FF000000"/>
      </left>
      <right style="thin">
        <color indexed="64"/>
      </right>
      <top style="thin">
        <color indexed="64"/>
      </top>
      <bottom style="thin">
        <color indexed="64"/>
      </bottom>
      <diagonal/>
    </border>
    <border>
      <left style="thin">
        <color indexed="64"/>
      </left>
      <right style="thin">
        <color rgb="FF000000"/>
      </right>
      <top/>
      <bottom/>
      <diagonal/>
    </border>
    <border>
      <left style="medium">
        <color rgb="FF000000"/>
      </left>
      <right style="medium">
        <color rgb="FF000000"/>
      </right>
      <top/>
      <bottom/>
      <diagonal/>
    </border>
    <border>
      <left style="thin">
        <color rgb="FF000000"/>
      </left>
      <right style="thin">
        <color indexed="64"/>
      </right>
      <top style="thin">
        <color indexed="64"/>
      </top>
      <bottom style="thin">
        <color rgb="FF000000"/>
      </bottom>
      <diagonal/>
    </border>
    <border>
      <left style="thin">
        <color indexed="64"/>
      </left>
      <right style="thin">
        <color indexed="64"/>
      </right>
      <top/>
      <bottom style="thin">
        <color rgb="FF000000"/>
      </bottom>
      <diagonal/>
    </border>
    <border>
      <left style="thin">
        <color indexed="64"/>
      </left>
      <right style="thin">
        <color rgb="FF000000"/>
      </right>
      <top/>
      <bottom style="thin">
        <color rgb="FF000000"/>
      </bottom>
      <diagonal/>
    </border>
    <border>
      <left style="medium">
        <color rgb="FF000000"/>
      </left>
      <right style="medium">
        <color rgb="FF000000"/>
      </right>
      <top/>
      <bottom style="medium">
        <color rgb="FF000000"/>
      </bottom>
      <diagonal/>
    </border>
    <border>
      <left style="medium">
        <color indexed="64"/>
      </left>
      <right style="medium">
        <color rgb="FF000000"/>
      </right>
      <top style="thin">
        <color indexed="64"/>
      </top>
      <bottom/>
      <diagonal/>
    </border>
    <border>
      <left style="medium">
        <color indexed="64"/>
      </left>
      <right style="medium">
        <color rgb="FF000000"/>
      </right>
      <top/>
      <bottom/>
      <diagonal/>
    </border>
    <border>
      <left style="medium">
        <color indexed="64"/>
      </left>
      <right style="medium">
        <color rgb="FF000000"/>
      </right>
      <top/>
      <bottom style="medium">
        <color indexed="64"/>
      </bottom>
      <diagonal/>
    </border>
    <border>
      <left/>
      <right style="thin">
        <color rgb="FF000000"/>
      </right>
      <top style="thin">
        <color rgb="FF000000"/>
      </top>
      <bottom/>
      <diagonal/>
    </border>
    <border>
      <left/>
      <right style="medium">
        <color indexed="64"/>
      </right>
      <top style="thin">
        <color indexed="64"/>
      </top>
      <bottom/>
      <diagonal/>
    </border>
    <border>
      <left/>
      <right/>
      <top style="thin">
        <color rgb="FF000000"/>
      </top>
      <bottom/>
      <diagonal/>
    </border>
    <border>
      <left/>
      <right/>
      <top/>
      <bottom style="thin">
        <color rgb="FF000000"/>
      </bottom>
      <diagonal/>
    </border>
    <border>
      <left/>
      <right style="medium">
        <color indexed="64"/>
      </right>
      <top/>
      <bottom style="medium">
        <color rgb="FF000000"/>
      </bottom>
      <diagonal/>
    </border>
    <border>
      <left style="medium">
        <color indexed="64"/>
      </left>
      <right style="medium">
        <color indexed="64"/>
      </right>
      <top style="thin">
        <color indexed="64"/>
      </top>
      <bottom/>
      <diagonal/>
    </border>
    <border>
      <left style="medium">
        <color indexed="64"/>
      </left>
      <right style="medium">
        <color indexed="64"/>
      </right>
      <top/>
      <bottom/>
      <diagonal/>
    </border>
    <border>
      <left style="medium">
        <color indexed="64"/>
      </left>
      <right style="thin">
        <color indexed="64"/>
      </right>
      <top/>
      <bottom style="medium">
        <color rgb="FF000000"/>
      </bottom>
      <diagonal/>
    </border>
    <border>
      <left style="thin">
        <color indexed="64"/>
      </left>
      <right style="medium">
        <color indexed="64"/>
      </right>
      <top/>
      <bottom style="medium">
        <color rgb="FF000000"/>
      </bottom>
      <diagonal/>
    </border>
    <border>
      <left style="thin">
        <color rgb="FF000000"/>
      </left>
      <right/>
      <top style="thin">
        <color rgb="FF000000"/>
      </top>
      <bottom style="thin">
        <color rgb="FF000000"/>
      </bottom>
      <diagonal/>
    </border>
    <border>
      <left style="thin">
        <color indexed="64"/>
      </left>
      <right style="thin">
        <color indexed="64"/>
      </right>
      <top style="thin">
        <color indexed="64"/>
      </top>
      <bottom style="thin">
        <color rgb="FF000000"/>
      </bottom>
      <diagonal/>
    </border>
    <border>
      <left style="thin">
        <color indexed="64"/>
      </left>
      <right style="thin">
        <color indexed="64"/>
      </right>
      <top/>
      <bottom style="medium">
        <color rgb="FF000000"/>
      </bottom>
      <diagonal/>
    </border>
    <border>
      <left style="medium">
        <color indexed="64"/>
      </left>
      <right style="thin">
        <color indexed="64"/>
      </right>
      <top/>
      <bottom style="thin">
        <color rgb="FF000000"/>
      </bottom>
      <diagonal/>
    </border>
    <border>
      <left/>
      <right/>
      <top/>
      <bottom style="medium">
        <color rgb="FF000000"/>
      </bottom>
      <diagonal/>
    </border>
    <border>
      <left style="medium">
        <color indexed="64"/>
      </left>
      <right style="thin">
        <color indexed="64"/>
      </right>
      <top style="thin">
        <color indexed="64"/>
      </top>
      <bottom style="medium">
        <color rgb="FF000000"/>
      </bottom>
      <diagonal/>
    </border>
  </borders>
  <cellStyleXfs count="2">
    <xf numFmtId="0" fontId="0" fillId="0" borderId="0"/>
    <xf numFmtId="0" fontId="50" fillId="0" borderId="0"/>
  </cellStyleXfs>
  <cellXfs count="595">
    <xf numFmtId="0" fontId="0" fillId="0" borderId="0" xfId="0"/>
    <xf numFmtId="0" fontId="3" fillId="0" borderId="0" xfId="0" applyFont="1"/>
    <xf numFmtId="0" fontId="2" fillId="0" borderId="0" xfId="0" applyFont="1"/>
    <xf numFmtId="0" fontId="6" fillId="3" borderId="10" xfId="0" applyFont="1" applyFill="1" applyBorder="1" applyAlignment="1">
      <alignment horizontal="center" vertical="center"/>
    </xf>
    <xf numFmtId="0" fontId="7" fillId="3" borderId="11" xfId="0" applyFont="1" applyFill="1" applyBorder="1" applyAlignment="1">
      <alignment horizontal="center" vertical="center" wrapText="1"/>
    </xf>
    <xf numFmtId="0" fontId="9" fillId="0" borderId="12" xfId="0" applyFont="1" applyBorder="1" applyAlignment="1">
      <alignment horizontal="justify" vertical="top" wrapText="1"/>
    </xf>
    <xf numFmtId="0" fontId="2" fillId="0" borderId="13" xfId="0" applyFont="1" applyBorder="1" applyAlignment="1" applyProtection="1">
      <alignment horizontal="center" vertical="center" wrapText="1"/>
      <protection locked="0"/>
    </xf>
    <xf numFmtId="1" fontId="9" fillId="0" borderId="13" xfId="0" applyNumberFormat="1" applyFont="1" applyBorder="1" applyAlignment="1">
      <alignment horizontal="center" vertical="center"/>
    </xf>
    <xf numFmtId="0" fontId="9" fillId="0" borderId="15" xfId="0" applyFont="1" applyBorder="1" applyAlignment="1">
      <alignment horizontal="justify" vertical="top" wrapText="1"/>
    </xf>
    <xf numFmtId="0" fontId="2" fillId="0" borderId="16" xfId="0" applyFont="1" applyBorder="1" applyAlignment="1" applyProtection="1">
      <alignment horizontal="center" vertical="center" wrapText="1"/>
      <protection locked="0"/>
    </xf>
    <xf numFmtId="1" fontId="9" fillId="0" borderId="16" xfId="0" applyNumberFormat="1" applyFont="1" applyBorder="1" applyAlignment="1">
      <alignment horizontal="center" vertical="center"/>
    </xf>
    <xf numFmtId="0" fontId="9" fillId="0" borderId="0" xfId="0" applyFont="1" applyAlignment="1">
      <alignment vertical="top" wrapText="1"/>
    </xf>
    <xf numFmtId="0" fontId="9" fillId="5" borderId="1" xfId="0" applyFont="1" applyFill="1" applyBorder="1" applyAlignment="1">
      <alignment horizontal="center" vertical="center" wrapText="1"/>
    </xf>
    <xf numFmtId="0" fontId="9" fillId="0" borderId="19" xfId="0" applyFont="1" applyBorder="1" applyAlignment="1">
      <alignment horizontal="justify" vertical="top" wrapText="1"/>
    </xf>
    <xf numFmtId="0" fontId="0" fillId="0" borderId="0" xfId="0" applyAlignment="1">
      <alignment wrapText="1"/>
    </xf>
    <xf numFmtId="0" fontId="2" fillId="2" borderId="6" xfId="0" applyFont="1" applyFill="1" applyBorder="1" applyAlignment="1">
      <alignment horizontal="center" vertical="center"/>
    </xf>
    <xf numFmtId="0" fontId="2" fillId="2" borderId="0" xfId="0" applyFont="1" applyFill="1" applyAlignment="1">
      <alignment horizontal="center" vertical="center"/>
    </xf>
    <xf numFmtId="14" fontId="2" fillId="2" borderId="0" xfId="0" applyNumberFormat="1" applyFont="1" applyFill="1" applyAlignment="1">
      <alignment horizontal="center" vertical="center"/>
    </xf>
    <xf numFmtId="14" fontId="2" fillId="2" borderId="6" xfId="0" applyNumberFormat="1" applyFont="1" applyFill="1" applyBorder="1" applyAlignment="1">
      <alignment horizontal="center" vertical="center"/>
    </xf>
    <xf numFmtId="0" fontId="2" fillId="2" borderId="2" xfId="0" applyFont="1" applyFill="1" applyBorder="1" applyAlignment="1">
      <alignment horizontal="left" vertical="center"/>
    </xf>
    <xf numFmtId="0" fontId="2" fillId="7" borderId="1" xfId="0" applyFont="1" applyFill="1" applyBorder="1" applyAlignment="1">
      <alignment horizontal="center" vertical="center"/>
    </xf>
    <xf numFmtId="0" fontId="0" fillId="0" borderId="1" xfId="0" applyBorder="1"/>
    <xf numFmtId="0" fontId="2" fillId="0" borderId="0" xfId="0" applyFont="1" applyAlignment="1">
      <alignment horizontal="center" vertical="center"/>
    </xf>
    <xf numFmtId="0" fontId="3" fillId="0" borderId="0" xfId="0" applyFont="1" applyAlignment="1">
      <alignment horizontal="left" vertical="center"/>
    </xf>
    <xf numFmtId="0" fontId="2" fillId="2" borderId="8" xfId="0" applyFont="1" applyFill="1" applyBorder="1" applyAlignment="1">
      <alignment vertical="center"/>
    </xf>
    <xf numFmtId="0" fontId="2" fillId="7" borderId="1" xfId="0" applyFont="1" applyFill="1" applyBorder="1" applyAlignment="1">
      <alignment horizontal="center" vertical="center" wrapText="1"/>
    </xf>
    <xf numFmtId="0" fontId="2" fillId="2" borderId="3" xfId="0" applyFont="1" applyFill="1" applyBorder="1" applyAlignment="1">
      <alignment horizontal="center" vertical="center"/>
    </xf>
    <xf numFmtId="0" fontId="2" fillId="3" borderId="7" xfId="0" applyFont="1" applyFill="1" applyBorder="1" applyAlignment="1">
      <alignment horizontal="center"/>
    </xf>
    <xf numFmtId="0" fontId="2" fillId="3" borderId="1" xfId="0" applyFont="1" applyFill="1" applyBorder="1" applyAlignment="1">
      <alignment horizontal="center" vertical="center" wrapText="1"/>
    </xf>
    <xf numFmtId="0" fontId="6" fillId="3" borderId="11" xfId="0" applyFont="1" applyFill="1" applyBorder="1" applyAlignment="1">
      <alignment horizontal="center" vertical="center" wrapText="1"/>
    </xf>
    <xf numFmtId="0" fontId="2" fillId="3" borderId="10" xfId="0" applyFont="1" applyFill="1" applyBorder="1" applyAlignment="1">
      <alignment horizontal="center" vertical="center" wrapText="1"/>
    </xf>
    <xf numFmtId="0" fontId="2" fillId="3" borderId="11" xfId="0" applyFont="1" applyFill="1" applyBorder="1" applyAlignment="1">
      <alignment horizontal="center" vertical="center" wrapText="1"/>
    </xf>
    <xf numFmtId="0" fontId="6" fillId="3" borderId="10" xfId="0" applyFont="1" applyFill="1" applyBorder="1" applyAlignment="1">
      <alignment horizontal="center" vertical="center" wrapText="1"/>
    </xf>
    <xf numFmtId="0" fontId="2" fillId="0" borderId="0" xfId="0" applyFont="1" applyAlignment="1">
      <alignment horizontal="center"/>
    </xf>
    <xf numFmtId="0" fontId="6" fillId="3" borderId="23" xfId="0" applyFont="1" applyFill="1" applyBorder="1" applyAlignment="1">
      <alignment horizontal="center" vertical="center" wrapText="1"/>
    </xf>
    <xf numFmtId="0" fontId="2" fillId="3" borderId="20" xfId="0" applyFont="1" applyFill="1" applyBorder="1" applyAlignment="1">
      <alignment horizontal="center" vertical="center" wrapText="1"/>
    </xf>
    <xf numFmtId="0" fontId="9" fillId="0" borderId="49" xfId="0" applyFont="1" applyBorder="1" applyAlignment="1">
      <alignment horizontal="justify" vertical="top" wrapText="1"/>
    </xf>
    <xf numFmtId="0" fontId="2" fillId="0" borderId="50" xfId="0" applyFont="1" applyBorder="1" applyAlignment="1" applyProtection="1">
      <alignment horizontal="center" vertical="center" wrapText="1"/>
      <protection locked="0"/>
    </xf>
    <xf numFmtId="1" fontId="9" fillId="0" borderId="50" xfId="0" applyNumberFormat="1" applyFont="1" applyBorder="1" applyAlignment="1">
      <alignment horizontal="center" vertical="center"/>
    </xf>
    <xf numFmtId="0" fontId="2" fillId="2" borderId="9" xfId="0" applyFont="1" applyFill="1" applyBorder="1" applyAlignment="1">
      <alignment horizontal="center" vertical="center"/>
    </xf>
    <xf numFmtId="0" fontId="2" fillId="0" borderId="0" xfId="0" applyFont="1" applyAlignment="1">
      <alignment horizontal="center" vertical="center" wrapText="1"/>
    </xf>
    <xf numFmtId="0" fontId="3" fillId="0" borderId="0" xfId="0" applyFont="1" applyAlignment="1" applyProtection="1">
      <alignment horizontal="center"/>
      <protection locked="0"/>
    </xf>
    <xf numFmtId="0" fontId="2" fillId="0" borderId="0" xfId="0" applyFont="1" applyAlignment="1" applyProtection="1">
      <alignment horizontal="justify" vertical="center" wrapText="1"/>
      <protection locked="0"/>
    </xf>
    <xf numFmtId="0" fontId="2" fillId="3" borderId="23" xfId="0" applyFont="1" applyFill="1" applyBorder="1" applyAlignment="1">
      <alignment horizontal="center" vertical="center" wrapText="1"/>
    </xf>
    <xf numFmtId="0" fontId="2" fillId="3" borderId="26" xfId="0" applyFont="1" applyFill="1" applyBorder="1" applyAlignment="1">
      <alignment horizontal="center" vertical="center" wrapText="1"/>
    </xf>
    <xf numFmtId="0" fontId="11" fillId="2" borderId="1" xfId="0" applyFont="1" applyFill="1" applyBorder="1" applyAlignment="1">
      <alignment horizontal="center" vertical="center"/>
    </xf>
    <xf numFmtId="49" fontId="11" fillId="2" borderId="1" xfId="0" applyNumberFormat="1" applyFont="1" applyFill="1" applyBorder="1" applyAlignment="1">
      <alignment horizontal="center" vertical="center"/>
    </xf>
    <xf numFmtId="14" fontId="11" fillId="2" borderId="1" xfId="0" applyNumberFormat="1" applyFont="1" applyFill="1" applyBorder="1" applyAlignment="1">
      <alignment horizontal="center" vertical="center"/>
    </xf>
    <xf numFmtId="0" fontId="11" fillId="7" borderId="42" xfId="0" applyFont="1" applyFill="1" applyBorder="1" applyAlignment="1">
      <alignment horizontal="left" vertical="center"/>
    </xf>
    <xf numFmtId="0" fontId="2" fillId="2" borderId="40" xfId="0" applyFont="1" applyFill="1" applyBorder="1" applyAlignment="1">
      <alignment horizontal="center" vertical="center"/>
    </xf>
    <xf numFmtId="0" fontId="13" fillId="0" borderId="1" xfId="0" applyFont="1" applyBorder="1" applyAlignment="1">
      <alignment horizontal="center" vertical="center"/>
    </xf>
    <xf numFmtId="0" fontId="2" fillId="3" borderId="46" xfId="0" applyFont="1" applyFill="1" applyBorder="1" applyAlignment="1">
      <alignment horizontal="center" vertical="center" wrapText="1"/>
    </xf>
    <xf numFmtId="0" fontId="0" fillId="0" borderId="1" xfId="0" applyBorder="1" applyAlignment="1">
      <alignment horizontal="center" vertical="center"/>
    </xf>
    <xf numFmtId="0" fontId="3" fillId="0" borderId="1" xfId="0" applyFont="1" applyBorder="1"/>
    <xf numFmtId="0" fontId="2" fillId="7" borderId="8" xfId="0" applyFont="1" applyFill="1" applyBorder="1" applyAlignment="1">
      <alignment horizontal="center" vertical="center"/>
    </xf>
    <xf numFmtId="0" fontId="0" fillId="0" borderId="5" xfId="0" applyBorder="1"/>
    <xf numFmtId="0" fontId="22" fillId="0" borderId="2" xfId="0" applyFont="1" applyBorder="1" applyAlignment="1">
      <alignment vertical="center" wrapText="1"/>
    </xf>
    <xf numFmtId="0" fontId="22" fillId="0" borderId="64" xfId="0" applyFont="1" applyBorder="1" applyAlignment="1">
      <alignment vertical="center" wrapText="1"/>
    </xf>
    <xf numFmtId="0" fontId="30" fillId="0" borderId="81" xfId="0" applyFont="1" applyBorder="1" applyAlignment="1">
      <alignment horizontal="center" vertical="center"/>
    </xf>
    <xf numFmtId="0" fontId="22" fillId="0" borderId="60" xfId="0" applyFont="1" applyBorder="1" applyAlignment="1">
      <alignment vertical="center" wrapText="1"/>
    </xf>
    <xf numFmtId="0" fontId="22" fillId="0" borderId="83" xfId="0" applyFont="1" applyBorder="1" applyAlignment="1">
      <alignment vertical="center" wrapText="1"/>
    </xf>
    <xf numFmtId="0" fontId="35" fillId="0" borderId="60" xfId="0" applyFont="1" applyBorder="1" applyAlignment="1">
      <alignment horizontal="center" vertical="center"/>
    </xf>
    <xf numFmtId="0" fontId="0" fillId="0" borderId="9" xfId="0" applyBorder="1" applyAlignment="1">
      <alignment horizontal="center" vertical="center" wrapText="1"/>
    </xf>
    <xf numFmtId="0" fontId="37" fillId="0" borderId="60" xfId="0" applyFont="1" applyBorder="1" applyAlignment="1">
      <alignment horizontal="left" vertical="center" wrapText="1"/>
    </xf>
    <xf numFmtId="0" fontId="37" fillId="0" borderId="60" xfId="0" applyFont="1" applyBorder="1" applyAlignment="1">
      <alignment horizontal="center"/>
    </xf>
    <xf numFmtId="0" fontId="0" fillId="0" borderId="84" xfId="0" applyBorder="1"/>
    <xf numFmtId="0" fontId="39" fillId="0" borderId="1" xfId="0" applyFont="1" applyBorder="1" applyAlignment="1">
      <alignment horizontal="center" vertical="center"/>
    </xf>
    <xf numFmtId="0" fontId="43" fillId="0" borderId="0" xfId="0" applyFont="1" applyAlignment="1">
      <alignment vertical="center"/>
    </xf>
    <xf numFmtId="0" fontId="19" fillId="0" borderId="0" xfId="0" applyFont="1" applyAlignment="1">
      <alignment vertical="center" wrapText="1"/>
    </xf>
    <xf numFmtId="0" fontId="46" fillId="8" borderId="60" xfId="0" applyFont="1" applyFill="1" applyBorder="1" applyAlignment="1">
      <alignment wrapText="1"/>
    </xf>
    <xf numFmtId="0" fontId="47" fillId="0" borderId="0" xfId="0" applyFont="1"/>
    <xf numFmtId="0" fontId="46" fillId="8" borderId="60" xfId="0" applyFont="1" applyFill="1" applyBorder="1"/>
    <xf numFmtId="0" fontId="3" fillId="0" borderId="52" xfId="0" applyFont="1" applyBorder="1" applyAlignment="1" applyProtection="1">
      <alignment horizontal="left" vertical="center" wrapText="1"/>
      <protection locked="0"/>
    </xf>
    <xf numFmtId="0" fontId="2" fillId="3" borderId="0" xfId="0" applyFont="1" applyFill="1" applyAlignment="1">
      <alignment horizontal="center" vertical="center" wrapText="1"/>
    </xf>
    <xf numFmtId="0" fontId="1" fillId="0" borderId="1" xfId="0" applyFont="1" applyBorder="1" applyAlignment="1">
      <alignment horizontal="center" vertical="center"/>
    </xf>
    <xf numFmtId="0" fontId="11" fillId="2" borderId="1" xfId="1" applyFont="1" applyFill="1" applyBorder="1" applyAlignment="1">
      <alignment horizontal="center" vertical="center"/>
    </xf>
    <xf numFmtId="0" fontId="3" fillId="0" borderId="0" xfId="1" applyFont="1"/>
    <xf numFmtId="0" fontId="50" fillId="0" borderId="0" xfId="1"/>
    <xf numFmtId="49" fontId="11" fillId="2" borderId="1" xfId="1" applyNumberFormat="1" applyFont="1" applyFill="1" applyBorder="1" applyAlignment="1">
      <alignment horizontal="center" vertical="center"/>
    </xf>
    <xf numFmtId="14" fontId="11" fillId="2" borderId="1" xfId="1" applyNumberFormat="1" applyFont="1" applyFill="1" applyBorder="1" applyAlignment="1">
      <alignment horizontal="center" vertical="center"/>
    </xf>
    <xf numFmtId="0" fontId="2" fillId="2" borderId="2" xfId="1" applyFont="1" applyFill="1" applyBorder="1" applyAlignment="1">
      <alignment horizontal="left" vertical="center"/>
    </xf>
    <xf numFmtId="0" fontId="2" fillId="2" borderId="0" xfId="1" applyFont="1" applyFill="1" applyAlignment="1">
      <alignment horizontal="center" vertical="center"/>
    </xf>
    <xf numFmtId="14" fontId="2" fillId="2" borderId="0" xfId="1" applyNumberFormat="1" applyFont="1" applyFill="1" applyAlignment="1">
      <alignment horizontal="center" vertical="center"/>
    </xf>
    <xf numFmtId="0" fontId="2" fillId="2" borderId="3" xfId="1" applyFont="1" applyFill="1" applyBorder="1" applyAlignment="1">
      <alignment horizontal="center" vertical="center"/>
    </xf>
    <xf numFmtId="0" fontId="11" fillId="7" borderId="42" xfId="1" applyFont="1" applyFill="1" applyBorder="1" applyAlignment="1">
      <alignment horizontal="left" vertical="center"/>
    </xf>
    <xf numFmtId="0" fontId="2" fillId="0" borderId="0" xfId="1" applyFont="1" applyAlignment="1">
      <alignment horizontal="center" vertical="center"/>
    </xf>
    <xf numFmtId="0" fontId="2" fillId="7" borderId="1" xfId="1" applyFont="1" applyFill="1" applyBorder="1" applyAlignment="1">
      <alignment horizontal="center" vertical="center" wrapText="1"/>
    </xf>
    <xf numFmtId="0" fontId="2" fillId="2" borderId="8" xfId="1" applyFont="1" applyFill="1" applyBorder="1" applyAlignment="1">
      <alignment vertical="center"/>
    </xf>
    <xf numFmtId="0" fontId="3" fillId="0" borderId="0" xfId="1" applyFont="1" applyAlignment="1">
      <alignment horizontal="left" vertical="center"/>
    </xf>
    <xf numFmtId="0" fontId="2" fillId="7" borderId="1" xfId="1" applyFont="1" applyFill="1" applyBorder="1" applyAlignment="1">
      <alignment horizontal="center" vertical="center"/>
    </xf>
    <xf numFmtId="0" fontId="51" fillId="0" borderId="1" xfId="1" applyFont="1" applyBorder="1" applyAlignment="1">
      <alignment horizontal="center" vertical="center"/>
    </xf>
    <xf numFmtId="0" fontId="50" fillId="0" borderId="1" xfId="1" applyBorder="1"/>
    <xf numFmtId="0" fontId="2" fillId="2" borderId="9" xfId="1" applyFont="1" applyFill="1" applyBorder="1" applyAlignment="1">
      <alignment horizontal="center" vertical="center"/>
    </xf>
    <xf numFmtId="0" fontId="2" fillId="2" borderId="6" xfId="1" applyFont="1" applyFill="1" applyBorder="1" applyAlignment="1">
      <alignment horizontal="center" vertical="center"/>
    </xf>
    <xf numFmtId="14" fontId="2" fillId="2" borderId="6" xfId="1" applyNumberFormat="1" applyFont="1" applyFill="1" applyBorder="1" applyAlignment="1">
      <alignment horizontal="center" vertical="center"/>
    </xf>
    <xf numFmtId="0" fontId="2" fillId="2" borderId="40" xfId="1" applyFont="1" applyFill="1" applyBorder="1" applyAlignment="1">
      <alignment horizontal="center" vertical="center"/>
    </xf>
    <xf numFmtId="0" fontId="2" fillId="0" borderId="0" xfId="1" applyFont="1" applyAlignment="1">
      <alignment horizontal="center"/>
    </xf>
    <xf numFmtId="0" fontId="2" fillId="3" borderId="7" xfId="1" applyFont="1" applyFill="1" applyBorder="1" applyAlignment="1">
      <alignment horizontal="center"/>
    </xf>
    <xf numFmtId="0" fontId="2" fillId="0" borderId="0" xfId="1" applyFont="1"/>
    <xf numFmtId="0" fontId="2" fillId="3" borderId="10" xfId="1" applyFont="1" applyFill="1" applyBorder="1" applyAlignment="1">
      <alignment horizontal="center" vertical="center" wrapText="1"/>
    </xf>
    <xf numFmtId="0" fontId="2" fillId="0" borderId="0" xfId="1" applyFont="1" applyAlignment="1">
      <alignment horizontal="center" vertical="center" wrapText="1"/>
    </xf>
    <xf numFmtId="0" fontId="6" fillId="3" borderId="23" xfId="1" applyFont="1" applyFill="1" applyBorder="1" applyAlignment="1">
      <alignment horizontal="center" vertical="center" wrapText="1"/>
    </xf>
    <xf numFmtId="0" fontId="6" fillId="3" borderId="10" xfId="1" applyFont="1" applyFill="1" applyBorder="1" applyAlignment="1">
      <alignment horizontal="center" vertical="center" wrapText="1"/>
    </xf>
    <xf numFmtId="0" fontId="6" fillId="3" borderId="10" xfId="1" applyFont="1" applyFill="1" applyBorder="1" applyAlignment="1">
      <alignment horizontal="center" vertical="center"/>
    </xf>
    <xf numFmtId="0" fontId="7" fillId="3" borderId="11" xfId="1" applyFont="1" applyFill="1" applyBorder="1" applyAlignment="1">
      <alignment horizontal="center" vertical="center" wrapText="1"/>
    </xf>
    <xf numFmtId="0" fontId="2" fillId="3" borderId="11" xfId="1" applyFont="1" applyFill="1" applyBorder="1" applyAlignment="1">
      <alignment horizontal="center" vertical="center" wrapText="1"/>
    </xf>
    <xf numFmtId="0" fontId="2" fillId="3" borderId="1" xfId="1" applyFont="1" applyFill="1" applyBorder="1" applyAlignment="1">
      <alignment horizontal="center" vertical="center" wrapText="1"/>
    </xf>
    <xf numFmtId="0" fontId="2" fillId="3" borderId="20" xfId="1" applyFont="1" applyFill="1" applyBorder="1" applyAlignment="1">
      <alignment horizontal="center" vertical="center" wrapText="1"/>
    </xf>
    <xf numFmtId="0" fontId="2" fillId="3" borderId="23" xfId="1" applyFont="1" applyFill="1" applyBorder="1" applyAlignment="1">
      <alignment horizontal="center" vertical="center" wrapText="1"/>
    </xf>
    <xf numFmtId="0" fontId="6" fillId="3" borderId="11" xfId="1" applyFont="1" applyFill="1" applyBorder="1" applyAlignment="1">
      <alignment horizontal="center" vertical="center" wrapText="1"/>
    </xf>
    <xf numFmtId="0" fontId="2" fillId="3" borderId="26" xfId="1" applyFont="1" applyFill="1" applyBorder="1" applyAlignment="1">
      <alignment horizontal="center" vertical="center" wrapText="1"/>
    </xf>
    <xf numFmtId="0" fontId="9" fillId="0" borderId="12" xfId="1" applyFont="1" applyBorder="1" applyAlignment="1">
      <alignment horizontal="justify" vertical="top" wrapText="1"/>
    </xf>
    <xf numFmtId="0" fontId="2" fillId="0" borderId="13" xfId="1" applyFont="1" applyBorder="1" applyAlignment="1" applyProtection="1">
      <alignment horizontal="center" vertical="center" wrapText="1"/>
      <protection locked="0"/>
    </xf>
    <xf numFmtId="1" fontId="9" fillId="0" borderId="13" xfId="1" applyNumberFormat="1" applyFont="1" applyBorder="1" applyAlignment="1">
      <alignment horizontal="center" vertical="center"/>
    </xf>
    <xf numFmtId="0" fontId="3" fillId="0" borderId="0" xfId="1" applyFont="1" applyAlignment="1" applyProtection="1">
      <alignment horizontal="center"/>
      <protection locked="0"/>
    </xf>
    <xf numFmtId="0" fontId="9" fillId="0" borderId="15" xfId="1" applyFont="1" applyBorder="1" applyAlignment="1">
      <alignment horizontal="justify" vertical="top" wrapText="1"/>
    </xf>
    <xf numFmtId="0" fontId="2" fillId="0" borderId="16" xfId="1" applyFont="1" applyBorder="1" applyAlignment="1" applyProtection="1">
      <alignment horizontal="center" vertical="center" wrapText="1"/>
      <protection locked="0"/>
    </xf>
    <xf numFmtId="1" fontId="9" fillId="0" borderId="16" xfId="1" applyNumberFormat="1" applyFont="1" applyBorder="1" applyAlignment="1">
      <alignment horizontal="center" vertical="center"/>
    </xf>
    <xf numFmtId="0" fontId="9" fillId="0" borderId="0" xfId="1" applyFont="1" applyAlignment="1">
      <alignment vertical="top" wrapText="1"/>
    </xf>
    <xf numFmtId="0" fontId="9" fillId="10" borderId="1" xfId="1" applyFont="1" applyFill="1" applyBorder="1" applyAlignment="1">
      <alignment horizontal="center" vertical="center" wrapText="1"/>
    </xf>
    <xf numFmtId="0" fontId="2" fillId="0" borderId="0" xfId="1" applyFont="1" applyAlignment="1" applyProtection="1">
      <alignment horizontal="justify" vertical="center" wrapText="1"/>
      <protection locked="0"/>
    </xf>
    <xf numFmtId="1" fontId="17" fillId="0" borderId="16" xfId="1" applyNumberFormat="1" applyFont="1" applyBorder="1" applyAlignment="1">
      <alignment horizontal="center" vertical="center"/>
    </xf>
    <xf numFmtId="0" fontId="9" fillId="0" borderId="49" xfId="1" applyFont="1" applyBorder="1" applyAlignment="1">
      <alignment horizontal="justify" vertical="top" wrapText="1"/>
    </xf>
    <xf numFmtId="0" fontId="2" fillId="0" borderId="50" xfId="1" applyFont="1" applyBorder="1" applyAlignment="1" applyProtection="1">
      <alignment horizontal="center" vertical="center" wrapText="1"/>
      <protection locked="0"/>
    </xf>
    <xf numFmtId="1" fontId="9" fillId="0" borderId="50" xfId="1" applyNumberFormat="1" applyFont="1" applyBorder="1" applyAlignment="1">
      <alignment horizontal="center" vertical="center"/>
    </xf>
    <xf numFmtId="0" fontId="50" fillId="0" borderId="0" xfId="1" applyAlignment="1">
      <alignment wrapText="1"/>
    </xf>
    <xf numFmtId="0" fontId="11" fillId="2" borderId="0" xfId="0" applyFont="1" applyFill="1" applyAlignment="1">
      <alignment horizontal="center" vertical="center" wrapText="1"/>
    </xf>
    <xf numFmtId="0" fontId="3" fillId="0" borderId="94" xfId="0" applyFont="1" applyBorder="1"/>
    <xf numFmtId="0" fontId="2" fillId="2" borderId="59" xfId="0" applyFont="1" applyFill="1" applyBorder="1" applyAlignment="1">
      <alignment horizontal="center" vertical="center"/>
    </xf>
    <xf numFmtId="0" fontId="2" fillId="2" borderId="57" xfId="0" applyFont="1" applyFill="1" applyBorder="1" applyAlignment="1">
      <alignment horizontal="center" vertical="center"/>
    </xf>
    <xf numFmtId="0" fontId="2" fillId="2" borderId="58" xfId="0" applyFont="1" applyFill="1" applyBorder="1" applyAlignment="1">
      <alignment horizontal="center" vertical="center"/>
    </xf>
    <xf numFmtId="14" fontId="12" fillId="2" borderId="4" xfId="0" applyNumberFormat="1" applyFont="1" applyFill="1" applyBorder="1" applyAlignment="1">
      <alignment horizontal="center" vertical="center"/>
    </xf>
    <xf numFmtId="0" fontId="12" fillId="2" borderId="5" xfId="0" applyFont="1" applyFill="1" applyBorder="1" applyAlignment="1">
      <alignment horizontal="center" vertical="center"/>
    </xf>
    <xf numFmtId="0" fontId="16" fillId="2" borderId="31" xfId="0" applyFont="1" applyFill="1" applyBorder="1" applyAlignment="1">
      <alignment horizontal="left" vertical="center" wrapText="1"/>
    </xf>
    <xf numFmtId="0" fontId="17" fillId="2" borderId="32" xfId="0" applyFont="1" applyFill="1" applyBorder="1" applyAlignment="1">
      <alignment horizontal="left" vertical="center" wrapText="1"/>
    </xf>
    <xf numFmtId="0" fontId="17" fillId="2" borderId="33" xfId="0" applyFont="1" applyFill="1" applyBorder="1" applyAlignment="1">
      <alignment horizontal="left" vertical="center" wrapText="1"/>
    </xf>
    <xf numFmtId="0" fontId="2" fillId="3" borderId="53" xfId="0" applyFont="1" applyFill="1" applyBorder="1" applyAlignment="1">
      <alignment horizontal="center"/>
    </xf>
    <xf numFmtId="0" fontId="2" fillId="3" borderId="54" xfId="0" applyFont="1" applyFill="1" applyBorder="1" applyAlignment="1">
      <alignment horizontal="center"/>
    </xf>
    <xf numFmtId="0" fontId="2" fillId="3" borderId="55" xfId="0" applyFont="1" applyFill="1" applyBorder="1" applyAlignment="1">
      <alignment horizontal="center"/>
    </xf>
    <xf numFmtId="0" fontId="2" fillId="3" borderId="30" xfId="0" applyFont="1" applyFill="1" applyBorder="1" applyAlignment="1">
      <alignment horizontal="center"/>
    </xf>
    <xf numFmtId="0" fontId="2" fillId="3" borderId="29" xfId="0" applyFont="1" applyFill="1" applyBorder="1" applyAlignment="1">
      <alignment horizontal="center"/>
    </xf>
    <xf numFmtId="0" fontId="2" fillId="3" borderId="28" xfId="0" applyFont="1" applyFill="1" applyBorder="1" applyAlignment="1">
      <alignment horizontal="center"/>
    </xf>
    <xf numFmtId="0" fontId="2" fillId="2" borderId="4" xfId="0" applyFont="1" applyFill="1" applyBorder="1" applyAlignment="1">
      <alignment horizontal="center" vertical="center"/>
    </xf>
    <xf numFmtId="0" fontId="11" fillId="2" borderId="37" xfId="0" applyFont="1" applyFill="1" applyBorder="1" applyAlignment="1">
      <alignment horizontal="center" vertical="center"/>
    </xf>
    <xf numFmtId="0" fontId="11" fillId="2" borderId="38" xfId="0" applyFont="1" applyFill="1" applyBorder="1" applyAlignment="1">
      <alignment horizontal="center" vertical="center"/>
    </xf>
    <xf numFmtId="0" fontId="11" fillId="2" borderId="39" xfId="0" applyFont="1" applyFill="1" applyBorder="1" applyAlignment="1">
      <alignment horizontal="center" vertical="center"/>
    </xf>
    <xf numFmtId="0" fontId="11" fillId="2" borderId="41" xfId="0" applyFont="1" applyFill="1" applyBorder="1" applyAlignment="1">
      <alignment horizontal="center" vertical="center"/>
    </xf>
    <xf numFmtId="0" fontId="11" fillId="2" borderId="40" xfId="0" applyFont="1" applyFill="1" applyBorder="1" applyAlignment="1">
      <alignment horizontal="center" vertical="center"/>
    </xf>
    <xf numFmtId="0" fontId="11" fillId="2" borderId="35" xfId="0" applyFont="1" applyFill="1" applyBorder="1" applyAlignment="1">
      <alignment horizontal="center" vertical="center"/>
    </xf>
    <xf numFmtId="0" fontId="11" fillId="2" borderId="5" xfId="0" applyFont="1" applyFill="1" applyBorder="1" applyAlignment="1">
      <alignment horizontal="center" vertical="center"/>
    </xf>
    <xf numFmtId="0" fontId="11" fillId="2" borderId="1" xfId="0" applyFont="1" applyFill="1" applyBorder="1" applyAlignment="1">
      <alignment horizontal="center" vertical="center"/>
    </xf>
    <xf numFmtId="0" fontId="2" fillId="3" borderId="1" xfId="0" applyFont="1" applyFill="1" applyBorder="1" applyAlignment="1">
      <alignment horizontal="center" vertical="center"/>
    </xf>
    <xf numFmtId="0" fontId="2" fillId="3" borderId="8" xfId="0" applyFont="1" applyFill="1" applyBorder="1" applyAlignment="1">
      <alignment horizontal="center" vertical="center"/>
    </xf>
    <xf numFmtId="0" fontId="2" fillId="3" borderId="11" xfId="0" applyFont="1" applyFill="1" applyBorder="1" applyAlignment="1">
      <alignment horizontal="center" vertical="center"/>
    </xf>
    <xf numFmtId="0" fontId="2" fillId="3" borderId="1" xfId="0" applyFont="1" applyFill="1" applyBorder="1" applyAlignment="1">
      <alignment horizontal="center" vertical="center" wrapText="1"/>
    </xf>
    <xf numFmtId="0" fontId="2" fillId="3" borderId="10" xfId="0" applyFont="1" applyFill="1" applyBorder="1" applyAlignment="1">
      <alignment horizontal="center" vertical="center" wrapText="1"/>
    </xf>
    <xf numFmtId="0" fontId="2" fillId="3" borderId="11" xfId="0" applyFont="1" applyFill="1" applyBorder="1" applyAlignment="1">
      <alignment horizontal="center" vertical="center" wrapText="1"/>
    </xf>
    <xf numFmtId="0" fontId="2" fillId="3" borderId="37" xfId="0" applyFont="1" applyFill="1" applyBorder="1" applyAlignment="1">
      <alignment horizontal="center" vertical="center"/>
    </xf>
    <xf numFmtId="0" fontId="2" fillId="3" borderId="38" xfId="0" applyFont="1" applyFill="1" applyBorder="1" applyAlignment="1">
      <alignment horizontal="center" vertical="center"/>
    </xf>
    <xf numFmtId="0" fontId="2" fillId="3" borderId="39" xfId="0" applyFont="1" applyFill="1" applyBorder="1" applyAlignment="1">
      <alignment horizontal="center" vertical="center"/>
    </xf>
    <xf numFmtId="0" fontId="2" fillId="3" borderId="56" xfId="0" applyFont="1" applyFill="1" applyBorder="1" applyAlignment="1">
      <alignment horizontal="center" vertical="center"/>
    </xf>
    <xf numFmtId="0" fontId="2" fillId="3" borderId="0" xfId="0" applyFont="1" applyFill="1" applyAlignment="1">
      <alignment horizontal="center" vertical="center"/>
    </xf>
    <xf numFmtId="0" fontId="2" fillId="3" borderId="36" xfId="0" applyFont="1" applyFill="1" applyBorder="1" applyAlignment="1">
      <alignment horizontal="center" vertical="center"/>
    </xf>
    <xf numFmtId="0" fontId="2" fillId="3" borderId="41" xfId="0" applyFont="1" applyFill="1" applyBorder="1" applyAlignment="1">
      <alignment horizontal="center" vertical="center"/>
    </xf>
    <xf numFmtId="0" fontId="2" fillId="3" borderId="40" xfId="0" applyFont="1" applyFill="1" applyBorder="1" applyAlignment="1">
      <alignment horizontal="center" vertical="center"/>
    </xf>
    <xf numFmtId="0" fontId="2" fillId="3" borderId="35" xfId="0" applyFont="1" applyFill="1" applyBorder="1" applyAlignment="1">
      <alignment horizontal="center" vertical="center"/>
    </xf>
    <xf numFmtId="0" fontId="2" fillId="3" borderId="21"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8" xfId="0" applyFont="1" applyFill="1" applyBorder="1" applyAlignment="1">
      <alignment horizontal="center" vertical="center" wrapText="1"/>
    </xf>
    <xf numFmtId="0" fontId="2" fillId="3" borderId="20" xfId="0" applyFont="1" applyFill="1" applyBorder="1" applyAlignment="1">
      <alignment horizontal="center" vertical="center" wrapText="1"/>
    </xf>
    <xf numFmtId="0" fontId="2" fillId="3" borderId="27" xfId="0" applyFont="1" applyFill="1" applyBorder="1" applyAlignment="1">
      <alignment horizontal="center" vertical="center" wrapText="1"/>
    </xf>
    <xf numFmtId="0" fontId="2" fillId="0" borderId="21" xfId="0" applyFont="1" applyBorder="1" applyAlignment="1">
      <alignment horizontal="center"/>
    </xf>
    <xf numFmtId="0" fontId="2" fillId="0" borderId="1" xfId="0" applyFont="1" applyBorder="1" applyAlignment="1">
      <alignment horizontal="center"/>
    </xf>
    <xf numFmtId="0" fontId="2" fillId="0" borderId="4" xfId="0" applyFont="1" applyBorder="1" applyAlignment="1">
      <alignment horizontal="center"/>
    </xf>
    <xf numFmtId="0" fontId="2" fillId="0" borderId="7" xfId="0" applyFont="1" applyBorder="1" applyAlignment="1">
      <alignment horizontal="center"/>
    </xf>
    <xf numFmtId="0" fontId="2" fillId="0" borderId="25" xfId="0" applyFont="1" applyBorder="1" applyAlignment="1">
      <alignment horizontal="center"/>
    </xf>
    <xf numFmtId="0" fontId="2" fillId="3" borderId="22" xfId="0" applyFont="1" applyFill="1" applyBorder="1" applyAlignment="1">
      <alignment horizontal="center"/>
    </xf>
    <xf numFmtId="0" fontId="2" fillId="3" borderId="11" xfId="0" applyFont="1" applyFill="1" applyBorder="1" applyAlignment="1">
      <alignment horizontal="center"/>
    </xf>
    <xf numFmtId="0" fontId="15" fillId="0" borderId="1" xfId="0" applyFont="1" applyBorder="1" applyAlignment="1" applyProtection="1">
      <alignment horizontal="justify" vertical="center" wrapText="1"/>
      <protection locked="0"/>
    </xf>
    <xf numFmtId="0" fontId="15" fillId="0" borderId="1" xfId="0" applyFont="1" applyBorder="1" applyAlignment="1" applyProtection="1">
      <alignment horizontal="justify" vertical="center"/>
      <protection locked="0"/>
    </xf>
    <xf numFmtId="0" fontId="15" fillId="0" borderId="44" xfId="0" applyFont="1" applyBorder="1" applyAlignment="1" applyProtection="1">
      <alignment horizontal="justify" vertical="center"/>
      <protection locked="0"/>
    </xf>
    <xf numFmtId="1" fontId="10" fillId="0" borderId="14" xfId="0" applyNumberFormat="1" applyFont="1" applyBorder="1" applyAlignment="1">
      <alignment horizontal="center" vertical="center" wrapText="1"/>
    </xf>
    <xf numFmtId="1" fontId="10" fillId="0" borderId="17" xfId="0" applyNumberFormat="1" applyFont="1" applyBorder="1" applyAlignment="1">
      <alignment horizontal="center" vertical="center" wrapText="1"/>
    </xf>
    <xf numFmtId="0" fontId="11" fillId="0" borderId="8" xfId="0" applyFont="1" applyBorder="1" applyAlignment="1">
      <alignment horizontal="center" vertical="center" wrapText="1"/>
    </xf>
    <xf numFmtId="0" fontId="11" fillId="0" borderId="10" xfId="0" applyFont="1" applyBorder="1" applyAlignment="1">
      <alignment horizontal="center" vertical="center" wrapText="1"/>
    </xf>
    <xf numFmtId="0" fontId="11" fillId="0" borderId="48" xfId="0" applyFont="1" applyBorder="1" applyAlignment="1">
      <alignment horizontal="center" vertical="center" wrapText="1"/>
    </xf>
    <xf numFmtId="0" fontId="10" fillId="4" borderId="1" xfId="0" applyFont="1" applyFill="1" applyBorder="1" applyAlignment="1">
      <alignment horizontal="center" vertical="center"/>
    </xf>
    <xf numFmtId="0" fontId="10" fillId="0" borderId="8" xfId="0" applyFont="1" applyBorder="1" applyAlignment="1">
      <alignment horizontal="center" vertical="center" wrapText="1"/>
    </xf>
    <xf numFmtId="0" fontId="10" fillId="0" borderId="10" xfId="0" applyFont="1" applyBorder="1" applyAlignment="1">
      <alignment horizontal="center" vertical="center" wrapText="1"/>
    </xf>
    <xf numFmtId="0" fontId="10" fillId="0" borderId="48" xfId="0" applyFont="1" applyBorder="1" applyAlignment="1">
      <alignment horizontal="center" vertical="center" wrapText="1"/>
    </xf>
    <xf numFmtId="0" fontId="4" fillId="0" borderId="1" xfId="0" applyFont="1" applyBorder="1" applyAlignment="1">
      <alignment horizontal="center" vertical="center" wrapText="1"/>
    </xf>
    <xf numFmtId="0" fontId="14" fillId="0" borderId="21" xfId="0" applyFont="1" applyBorder="1" applyAlignment="1" applyProtection="1">
      <alignment horizontal="center" vertical="center" wrapText="1"/>
      <protection locked="0"/>
    </xf>
    <xf numFmtId="0" fontId="14" fillId="0" borderId="43" xfId="0" applyFont="1" applyBorder="1" applyAlignment="1" applyProtection="1">
      <alignment horizontal="center" vertical="center" wrapText="1"/>
      <protection locked="0"/>
    </xf>
    <xf numFmtId="0" fontId="15" fillId="0" borderId="8" xfId="0" applyFont="1" applyBorder="1" applyAlignment="1" applyProtection="1">
      <alignment horizontal="center" vertical="center" wrapText="1"/>
      <protection locked="0"/>
    </xf>
    <xf numFmtId="0" fontId="15" fillId="0" borderId="10" xfId="0" applyFont="1" applyBorder="1" applyAlignment="1" applyProtection="1">
      <alignment horizontal="center" vertical="center" wrapText="1"/>
      <protection locked="0"/>
    </xf>
    <xf numFmtId="0" fontId="15" fillId="0" borderId="48" xfId="0" applyFont="1" applyBorder="1" applyAlignment="1" applyProtection="1">
      <alignment horizontal="center" vertical="center" wrapText="1"/>
      <protection locked="0"/>
    </xf>
    <xf numFmtId="0" fontId="15" fillId="0" borderId="27" xfId="0" applyFont="1" applyBorder="1" applyAlignment="1" applyProtection="1">
      <alignment horizontal="justify" vertical="center" wrapText="1"/>
      <protection locked="0"/>
    </xf>
    <xf numFmtId="0" fontId="15" fillId="0" borderId="46" xfId="0" applyFont="1" applyBorder="1" applyAlignment="1" applyProtection="1">
      <alignment horizontal="justify" vertical="center" wrapText="1"/>
      <protection locked="0"/>
    </xf>
    <xf numFmtId="0" fontId="15" fillId="0" borderId="52" xfId="0" applyFont="1" applyBorder="1" applyAlignment="1" applyProtection="1">
      <alignment horizontal="justify" vertical="center" wrapText="1"/>
      <protection locked="0"/>
    </xf>
    <xf numFmtId="0" fontId="2" fillId="0" borderId="24" xfId="0" applyFont="1" applyBorder="1" applyAlignment="1" applyProtection="1">
      <alignment horizontal="center" vertical="center" wrapText="1"/>
      <protection locked="0"/>
    </xf>
    <xf numFmtId="0" fontId="2" fillId="0" borderId="23" xfId="0" applyFont="1" applyBorder="1" applyAlignment="1" applyProtection="1">
      <alignment horizontal="center" vertical="center" wrapText="1"/>
      <protection locked="0"/>
    </xf>
    <xf numFmtId="0" fontId="2" fillId="0" borderId="47" xfId="0" applyFont="1" applyBorder="1" applyAlignment="1" applyProtection="1">
      <alignment horizontal="center" vertical="center" wrapText="1"/>
      <protection locked="0"/>
    </xf>
    <xf numFmtId="0" fontId="6" fillId="0" borderId="1" xfId="0" applyFont="1" applyBorder="1" applyAlignment="1" applyProtection="1">
      <alignment horizontal="center" vertical="center" wrapText="1"/>
      <protection locked="0"/>
    </xf>
    <xf numFmtId="0" fontId="6" fillId="0" borderId="44" xfId="0" applyFont="1" applyBorder="1" applyAlignment="1" applyProtection="1">
      <alignment horizontal="center" vertical="center" wrapText="1"/>
      <protection locked="0"/>
    </xf>
    <xf numFmtId="0" fontId="6" fillId="0" borderId="8" xfId="0" applyFont="1" applyBorder="1" applyAlignment="1" applyProtection="1">
      <alignment horizontal="center" vertical="center" wrapText="1"/>
      <protection locked="0"/>
    </xf>
    <xf numFmtId="0" fontId="6" fillId="0" borderId="10" xfId="0" applyFont="1" applyBorder="1" applyAlignment="1" applyProtection="1">
      <alignment horizontal="center" vertical="center" wrapText="1"/>
      <protection locked="0"/>
    </xf>
    <xf numFmtId="0" fontId="6" fillId="0" borderId="48" xfId="0" applyFont="1" applyBorder="1" applyAlignment="1" applyProtection="1">
      <alignment horizontal="center" vertical="center" wrapText="1"/>
      <protection locked="0"/>
    </xf>
    <xf numFmtId="0" fontId="7" fillId="2" borderId="8" xfId="0" applyFont="1" applyFill="1" applyBorder="1" applyAlignment="1">
      <alignment horizontal="center" vertical="center"/>
    </xf>
    <xf numFmtId="0" fontId="7" fillId="2" borderId="10" xfId="0" applyFont="1" applyFill="1" applyBorder="1" applyAlignment="1">
      <alignment horizontal="center" vertical="center"/>
    </xf>
    <xf numFmtId="0" fontId="7" fillId="2" borderId="48" xfId="0" applyFont="1" applyFill="1" applyBorder="1" applyAlignment="1">
      <alignment horizontal="center" vertical="center"/>
    </xf>
    <xf numFmtId="0" fontId="6" fillId="3" borderId="11" xfId="0" applyFont="1" applyFill="1" applyBorder="1" applyAlignment="1">
      <alignment horizontal="center" vertical="center" wrapText="1"/>
    </xf>
    <xf numFmtId="0" fontId="6" fillId="3" borderId="1"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22" fillId="0" borderId="61" xfId="0" applyFont="1" applyBorder="1" applyAlignment="1" applyProtection="1">
      <alignment horizontal="center" vertical="center" wrapText="1"/>
      <protection locked="0"/>
    </xf>
    <xf numFmtId="0" fontId="5" fillId="0" borderId="61" xfId="0" applyFont="1" applyBorder="1" applyAlignment="1" applyProtection="1">
      <alignment horizontal="center" vertical="center" wrapText="1"/>
      <protection locked="0"/>
    </xf>
    <xf numFmtId="0" fontId="5" fillId="0" borderId="62" xfId="0" applyFont="1" applyBorder="1" applyAlignment="1" applyProtection="1">
      <alignment horizontal="center" vertical="center" wrapText="1"/>
      <protection locked="0"/>
    </xf>
    <xf numFmtId="0" fontId="26" fillId="8" borderId="70" xfId="0" applyFont="1" applyFill="1" applyBorder="1" applyAlignment="1">
      <alignment horizontal="left" vertical="top" wrapText="1"/>
    </xf>
    <xf numFmtId="0" fontId="28" fillId="8" borderId="73" xfId="0" applyFont="1" applyFill="1" applyBorder="1" applyAlignment="1">
      <alignment horizontal="left" vertical="top" wrapText="1"/>
    </xf>
    <xf numFmtId="0" fontId="28" fillId="8" borderId="77" xfId="0" applyFont="1" applyFill="1" applyBorder="1" applyAlignment="1">
      <alignment horizontal="left" vertical="top" wrapText="1"/>
    </xf>
    <xf numFmtId="0" fontId="8" fillId="0" borderId="18" xfId="0" applyFont="1" applyBorder="1" applyAlignment="1">
      <alignment horizontal="center" vertical="center" wrapText="1"/>
    </xf>
    <xf numFmtId="0" fontId="8" fillId="0" borderId="17" xfId="0" applyFont="1" applyBorder="1" applyAlignment="1">
      <alignment horizontal="center" vertical="center" wrapText="1"/>
    </xf>
    <xf numFmtId="0" fontId="8" fillId="0" borderId="51" xfId="0" applyFont="1" applyBorder="1" applyAlignment="1">
      <alignment horizontal="center" vertical="center" wrapText="1"/>
    </xf>
    <xf numFmtId="0" fontId="8" fillId="4" borderId="1" xfId="0" applyFont="1" applyFill="1" applyBorder="1" applyAlignment="1">
      <alignment horizontal="center" vertical="center" wrapText="1"/>
    </xf>
    <xf numFmtId="0" fontId="8" fillId="4" borderId="44" xfId="0" applyFont="1" applyFill="1" applyBorder="1" applyAlignment="1">
      <alignment horizontal="center" vertical="center" wrapText="1"/>
    </xf>
    <xf numFmtId="0" fontId="10" fillId="5" borderId="8" xfId="0" applyFont="1" applyFill="1" applyBorder="1" applyAlignment="1">
      <alignment horizontal="center" vertical="center" wrapText="1"/>
    </xf>
    <xf numFmtId="0" fontId="10" fillId="5" borderId="10" xfId="0" applyFont="1" applyFill="1" applyBorder="1" applyAlignment="1">
      <alignment horizontal="center" vertical="center" wrapText="1"/>
    </xf>
    <xf numFmtId="0" fontId="10" fillId="5" borderId="48" xfId="0" applyFont="1" applyFill="1" applyBorder="1" applyAlignment="1">
      <alignment horizontal="center" vertical="center" wrapText="1"/>
    </xf>
    <xf numFmtId="0" fontId="2" fillId="6" borderId="27" xfId="0" applyFont="1" applyFill="1" applyBorder="1" applyAlignment="1" applyProtection="1">
      <alignment horizontal="justify" vertical="center" wrapText="1"/>
      <protection locked="0"/>
    </xf>
    <xf numFmtId="0" fontId="2" fillId="6" borderId="26" xfId="0" applyFont="1" applyFill="1" applyBorder="1" applyAlignment="1" applyProtection="1">
      <alignment horizontal="justify" vertical="center" wrapText="1"/>
      <protection locked="0"/>
    </xf>
    <xf numFmtId="0" fontId="3" fillId="0" borderId="27" xfId="0" applyFont="1" applyBorder="1" applyAlignment="1" applyProtection="1">
      <alignment horizontal="center" vertical="center"/>
      <protection locked="0"/>
    </xf>
    <xf numFmtId="0" fontId="3" fillId="0" borderId="52" xfId="0" applyFont="1" applyBorder="1" applyAlignment="1" applyProtection="1">
      <alignment horizontal="center" vertical="center"/>
      <protection locked="0"/>
    </xf>
    <xf numFmtId="0" fontId="15" fillId="0" borderId="27" xfId="0" applyFont="1" applyBorder="1" applyAlignment="1" applyProtection="1">
      <alignment horizontal="center" vertical="center" wrapText="1"/>
      <protection locked="0"/>
    </xf>
    <xf numFmtId="0" fontId="15" fillId="0" borderId="52" xfId="0" applyFont="1" applyBorder="1" applyAlignment="1" applyProtection="1">
      <alignment horizontal="center" vertical="center" wrapText="1"/>
      <protection locked="0"/>
    </xf>
    <xf numFmtId="0" fontId="12" fillId="0" borderId="27" xfId="0" applyFont="1" applyBorder="1" applyAlignment="1" applyProtection="1">
      <alignment horizontal="center" vertical="center" wrapText="1"/>
      <protection locked="0"/>
    </xf>
    <xf numFmtId="0" fontId="12" fillId="0" borderId="46" xfId="0" applyFont="1" applyBorder="1" applyAlignment="1" applyProtection="1">
      <alignment horizontal="center" vertical="center"/>
      <protection locked="0"/>
    </xf>
    <xf numFmtId="14" fontId="15" fillId="0" borderId="67" xfId="0" applyNumberFormat="1" applyFont="1" applyBorder="1" applyAlignment="1" applyProtection="1">
      <alignment horizontal="center" vertical="center"/>
      <protection locked="0"/>
    </xf>
    <xf numFmtId="0" fontId="15" fillId="0" borderId="71" xfId="0" applyFont="1" applyBorder="1" applyAlignment="1" applyProtection="1">
      <alignment horizontal="center" vertical="center"/>
      <protection locked="0"/>
    </xf>
    <xf numFmtId="0" fontId="15" fillId="0" borderId="74" xfId="0" applyFont="1" applyBorder="1" applyAlignment="1" applyProtection="1">
      <alignment horizontal="center" vertical="center"/>
      <protection locked="0"/>
    </xf>
    <xf numFmtId="0" fontId="24" fillId="0" borderId="68" xfId="0" applyFont="1" applyBorder="1" applyAlignment="1">
      <alignment vertical="top" wrapText="1"/>
    </xf>
    <xf numFmtId="0" fontId="19" fillId="0" borderId="10" xfId="0" applyFont="1" applyBorder="1" applyAlignment="1">
      <alignment vertical="top" wrapText="1"/>
    </xf>
    <xf numFmtId="0" fontId="19" fillId="0" borderId="75" xfId="0" applyFont="1" applyBorder="1" applyAlignment="1">
      <alignment vertical="top" wrapText="1"/>
    </xf>
    <xf numFmtId="0" fontId="19" fillId="0" borderId="68" xfId="0" applyFont="1" applyBorder="1" applyAlignment="1" applyProtection="1">
      <alignment horizontal="center" vertical="center" wrapText="1"/>
      <protection locked="0"/>
    </xf>
    <xf numFmtId="0" fontId="19" fillId="0" borderId="10" xfId="0" applyFont="1" applyBorder="1" applyAlignment="1" applyProtection="1">
      <alignment horizontal="center" vertical="center" wrapText="1"/>
      <protection locked="0"/>
    </xf>
    <xf numFmtId="0" fontId="19" fillId="0" borderId="75" xfId="0" applyFont="1" applyBorder="1" applyAlignment="1" applyProtection="1">
      <alignment horizontal="center" vertical="center" wrapText="1"/>
      <protection locked="0"/>
    </xf>
    <xf numFmtId="0" fontId="19" fillId="0" borderId="69" xfId="0" applyFont="1" applyBorder="1" applyAlignment="1" applyProtection="1">
      <alignment horizontal="center" vertical="center" wrapText="1"/>
      <protection locked="0"/>
    </xf>
    <xf numFmtId="0" fontId="19" fillId="0" borderId="72" xfId="0" applyFont="1" applyBorder="1" applyAlignment="1" applyProtection="1">
      <alignment horizontal="center" vertical="center" wrapText="1"/>
      <protection locked="0"/>
    </xf>
    <xf numFmtId="0" fontId="19" fillId="0" borderId="76" xfId="0" applyFont="1" applyBorder="1" applyAlignment="1" applyProtection="1">
      <alignment horizontal="center" vertical="center" wrapText="1"/>
      <protection locked="0"/>
    </xf>
    <xf numFmtId="0" fontId="4" fillId="0" borderId="8"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48" xfId="0" applyFont="1" applyBorder="1" applyAlignment="1">
      <alignment horizontal="center" vertical="center" wrapText="1"/>
    </xf>
    <xf numFmtId="0" fontId="6" fillId="0" borderId="8" xfId="0" applyFont="1" applyBorder="1" applyAlignment="1">
      <alignment horizontal="center" vertical="center" wrapText="1"/>
    </xf>
    <xf numFmtId="0" fontId="6" fillId="0" borderId="10" xfId="0" applyFont="1" applyBorder="1" applyAlignment="1">
      <alignment horizontal="center" vertical="center" wrapText="1"/>
    </xf>
    <xf numFmtId="0" fontId="6" fillId="0" borderId="48" xfId="0" applyFont="1" applyBorder="1" applyAlignment="1">
      <alignment horizontal="center" vertical="center" wrapText="1"/>
    </xf>
    <xf numFmtId="0" fontId="9" fillId="0" borderId="27" xfId="0" applyFont="1" applyBorder="1" applyAlignment="1" applyProtection="1">
      <alignment horizontal="justify" wrapText="1"/>
      <protection locked="0"/>
    </xf>
    <xf numFmtId="0" fontId="9" fillId="0" borderId="46" xfId="0" applyFont="1" applyBorder="1" applyAlignment="1" applyProtection="1">
      <alignment horizontal="justify"/>
      <protection locked="0"/>
    </xf>
    <xf numFmtId="0" fontId="15" fillId="0" borderId="8" xfId="0" applyFont="1" applyBorder="1" applyAlignment="1" applyProtection="1">
      <alignment horizontal="justify" vertical="center" wrapText="1"/>
      <protection locked="0"/>
    </xf>
    <xf numFmtId="0" fontId="15" fillId="0" borderId="10" xfId="0" applyFont="1" applyBorder="1" applyAlignment="1" applyProtection="1">
      <alignment horizontal="justify" vertical="center" wrapText="1"/>
      <protection locked="0"/>
    </xf>
    <xf numFmtId="0" fontId="15" fillId="0" borderId="48" xfId="0" applyFont="1" applyBorder="1" applyAlignment="1" applyProtection="1">
      <alignment horizontal="justify" vertical="center" wrapText="1"/>
      <protection locked="0"/>
    </xf>
    <xf numFmtId="0" fontId="7" fillId="0" borderId="8" xfId="0" applyFont="1" applyBorder="1" applyAlignment="1">
      <alignment horizontal="center" vertical="center"/>
    </xf>
    <xf numFmtId="0" fontId="7" fillId="0" borderId="10" xfId="0" applyFont="1" applyBorder="1" applyAlignment="1">
      <alignment horizontal="center" vertical="center"/>
    </xf>
    <xf numFmtId="0" fontId="7" fillId="0" borderId="48" xfId="0" applyFont="1" applyBorder="1" applyAlignment="1">
      <alignment horizontal="center" vertical="center"/>
    </xf>
    <xf numFmtId="0" fontId="3" fillId="0" borderId="1" xfId="0" applyFont="1" applyBorder="1" applyAlignment="1" applyProtection="1">
      <alignment horizontal="left" vertical="center" wrapText="1"/>
      <protection locked="0"/>
    </xf>
    <xf numFmtId="0" fontId="3" fillId="0" borderId="1" xfId="0" applyFont="1" applyBorder="1" applyAlignment="1" applyProtection="1">
      <alignment horizontal="left" vertical="center"/>
      <protection locked="0"/>
    </xf>
    <xf numFmtId="0" fontId="3" fillId="0" borderId="44" xfId="0" applyFont="1" applyBorder="1" applyAlignment="1" applyProtection="1">
      <alignment horizontal="left" vertical="center"/>
      <protection locked="0"/>
    </xf>
    <xf numFmtId="0" fontId="31" fillId="0" borderId="8" xfId="0" applyFont="1" applyBorder="1" applyAlignment="1" applyProtection="1">
      <alignment horizontal="center" vertical="center"/>
      <protection locked="0"/>
    </xf>
    <xf numFmtId="0" fontId="31" fillId="0" borderId="10" xfId="0" applyFont="1" applyBorder="1" applyAlignment="1" applyProtection="1">
      <alignment horizontal="center" vertical="center"/>
      <protection locked="0"/>
    </xf>
    <xf numFmtId="0" fontId="31" fillId="0" borderId="48" xfId="0" applyFont="1" applyBorder="1" applyAlignment="1" applyProtection="1">
      <alignment horizontal="center" vertical="center"/>
      <protection locked="0"/>
    </xf>
    <xf numFmtId="0" fontId="31" fillId="0" borderId="27" xfId="0" applyFont="1" applyBorder="1" applyAlignment="1">
      <alignment vertical="center" wrapText="1"/>
    </xf>
    <xf numFmtId="0" fontId="31" fillId="0" borderId="46" xfId="0" applyFont="1" applyBorder="1" applyAlignment="1">
      <alignment vertical="center" wrapText="1"/>
    </xf>
    <xf numFmtId="0" fontId="31" fillId="0" borderId="26" xfId="0" applyFont="1" applyBorder="1" applyAlignment="1">
      <alignment vertical="center" wrapText="1"/>
    </xf>
    <xf numFmtId="0" fontId="20" fillId="0" borderId="78" xfId="0" applyFont="1" applyBorder="1" applyAlignment="1" applyProtection="1">
      <alignment horizontal="center" vertical="center" wrapText="1"/>
      <protection locked="0"/>
    </xf>
    <xf numFmtId="0" fontId="3" fillId="0" borderId="79" xfId="0" applyFont="1" applyBorder="1" applyAlignment="1" applyProtection="1">
      <alignment horizontal="center" vertical="center" wrapText="1"/>
      <protection locked="0"/>
    </xf>
    <xf numFmtId="0" fontId="3" fillId="0" borderId="80" xfId="0" applyFont="1" applyBorder="1" applyAlignment="1" applyProtection="1">
      <alignment horizontal="center" vertical="center" wrapText="1"/>
      <protection locked="0"/>
    </xf>
    <xf numFmtId="0" fontId="15" fillId="0" borderId="46" xfId="0" applyFont="1" applyBorder="1" applyAlignment="1" applyProtection="1">
      <alignment horizontal="justify" vertical="center"/>
      <protection locked="0"/>
    </xf>
    <xf numFmtId="0" fontId="29" fillId="0" borderId="8" xfId="0" applyFont="1" applyBorder="1" applyAlignment="1" applyProtection="1">
      <alignment horizontal="justify" vertical="center" wrapText="1"/>
      <protection locked="0"/>
    </xf>
    <xf numFmtId="0" fontId="29" fillId="0" borderId="10" xfId="0" applyFont="1" applyBorder="1" applyAlignment="1" applyProtection="1">
      <alignment horizontal="justify" vertical="center" wrapText="1"/>
      <protection locked="0"/>
    </xf>
    <xf numFmtId="0" fontId="29" fillId="0" borderId="48" xfId="0" applyFont="1" applyBorder="1" applyAlignment="1" applyProtection="1">
      <alignment horizontal="justify" vertical="center" wrapText="1"/>
      <protection locked="0"/>
    </xf>
    <xf numFmtId="14" fontId="15" fillId="0" borderId="24" xfId="0" applyNumberFormat="1" applyFont="1" applyBorder="1" applyAlignment="1" applyProtection="1">
      <alignment horizontal="center" vertical="center" wrapText="1"/>
      <protection locked="0"/>
    </xf>
    <xf numFmtId="14" fontId="15" fillId="0" borderId="23" xfId="0" applyNumberFormat="1" applyFont="1" applyBorder="1" applyAlignment="1" applyProtection="1">
      <alignment horizontal="center" vertical="center" wrapText="1"/>
      <protection locked="0"/>
    </xf>
    <xf numFmtId="14" fontId="15" fillId="0" borderId="47" xfId="0" applyNumberFormat="1" applyFont="1" applyBorder="1" applyAlignment="1" applyProtection="1">
      <alignment horizontal="center" vertical="center" wrapText="1"/>
      <protection locked="0"/>
    </xf>
    <xf numFmtId="0" fontId="30" fillId="0" borderId="1" xfId="0" applyFont="1" applyBorder="1" applyAlignment="1" applyProtection="1">
      <alignment horizontal="left" vertical="top" wrapText="1"/>
      <protection locked="0"/>
    </xf>
    <xf numFmtId="0" fontId="17" fillId="0" borderId="1" xfId="0" applyFont="1" applyBorder="1" applyAlignment="1" applyProtection="1">
      <alignment horizontal="left" vertical="top"/>
      <protection locked="0"/>
    </xf>
    <xf numFmtId="0" fontId="17" fillId="0" borderId="44" xfId="0" applyFont="1" applyBorder="1" applyAlignment="1" applyProtection="1">
      <alignment horizontal="left" vertical="top"/>
      <protection locked="0"/>
    </xf>
    <xf numFmtId="0" fontId="31" fillId="0" borderId="1" xfId="0" applyFont="1" applyBorder="1" applyAlignment="1" applyProtection="1">
      <alignment horizontal="left" vertical="top" wrapText="1"/>
      <protection locked="0"/>
    </xf>
    <xf numFmtId="0" fontId="15" fillId="0" borderId="1" xfId="0" applyFont="1" applyBorder="1" applyAlignment="1" applyProtection="1">
      <alignment horizontal="justify" vertical="top" wrapText="1"/>
      <protection locked="0"/>
    </xf>
    <xf numFmtId="0" fontId="15" fillId="0" borderId="1" xfId="0" applyFont="1" applyBorder="1" applyAlignment="1" applyProtection="1">
      <alignment horizontal="justify" vertical="top"/>
      <protection locked="0"/>
    </xf>
    <xf numFmtId="0" fontId="15" fillId="0" borderId="44" xfId="0" applyFont="1" applyBorder="1" applyAlignment="1" applyProtection="1">
      <alignment horizontal="justify" vertical="top"/>
      <protection locked="0"/>
    </xf>
    <xf numFmtId="0" fontId="14" fillId="0" borderId="21" xfId="0" applyFont="1" applyBorder="1" applyAlignment="1" applyProtection="1">
      <alignment horizontal="center" vertical="top" wrapText="1"/>
      <protection locked="0"/>
    </xf>
    <xf numFmtId="0" fontId="14" fillId="0" borderId="43" xfId="0" applyFont="1" applyBorder="1" applyAlignment="1" applyProtection="1">
      <alignment horizontal="center" vertical="top" wrapText="1"/>
      <protection locked="0"/>
    </xf>
    <xf numFmtId="0" fontId="15" fillId="0" borderId="8" xfId="0" applyFont="1" applyBorder="1" applyAlignment="1" applyProtection="1">
      <alignment horizontal="justify" vertical="top" wrapText="1"/>
      <protection locked="0"/>
    </xf>
    <xf numFmtId="0" fontId="15" fillId="0" borderId="10" xfId="0" applyFont="1" applyBorder="1" applyAlignment="1" applyProtection="1">
      <alignment horizontal="justify" vertical="top" wrapText="1"/>
      <protection locked="0"/>
    </xf>
    <xf numFmtId="0" fontId="15" fillId="0" borderId="48" xfId="0" applyFont="1" applyBorder="1" applyAlignment="1" applyProtection="1">
      <alignment horizontal="justify" vertical="top" wrapText="1"/>
      <protection locked="0"/>
    </xf>
    <xf numFmtId="0" fontId="15" fillId="0" borderId="27" xfId="0" applyFont="1" applyBorder="1" applyAlignment="1" applyProtection="1">
      <alignment horizontal="justify" vertical="top" wrapText="1"/>
      <protection locked="0"/>
    </xf>
    <xf numFmtId="0" fontId="15" fillId="0" borderId="46" xfId="0" applyFont="1" applyBorder="1" applyAlignment="1" applyProtection="1">
      <alignment horizontal="justify" vertical="top" wrapText="1"/>
      <protection locked="0"/>
    </xf>
    <xf numFmtId="0" fontId="15" fillId="0" borderId="52" xfId="0" applyFont="1" applyBorder="1" applyAlignment="1" applyProtection="1">
      <alignment horizontal="justify" vertical="top" wrapText="1"/>
      <protection locked="0"/>
    </xf>
    <xf numFmtId="0" fontId="36" fillId="0" borderId="9" xfId="0" applyFont="1" applyBorder="1" applyAlignment="1">
      <alignment horizontal="left" vertical="top" wrapText="1"/>
    </xf>
    <xf numFmtId="0" fontId="0" fillId="0" borderId="9" xfId="0" applyBorder="1" applyAlignment="1">
      <alignment horizontal="left" vertical="top" wrapText="1"/>
    </xf>
    <xf numFmtId="0" fontId="37" fillId="0" borderId="64" xfId="0" applyFont="1" applyBorder="1" applyAlignment="1">
      <alignment horizontal="left" vertical="center" wrapText="1"/>
    </xf>
    <xf numFmtId="0" fontId="37" fillId="0" borderId="66" xfId="0" applyFont="1" applyBorder="1" applyAlignment="1">
      <alignment horizontal="left" vertical="center" wrapText="1"/>
    </xf>
    <xf numFmtId="0" fontId="38" fillId="0" borderId="65" xfId="0" applyFont="1" applyBorder="1" applyAlignment="1">
      <alignment horizontal="center" vertical="center" wrapText="1"/>
    </xf>
    <xf numFmtId="0" fontId="38" fillId="0" borderId="66" xfId="0" applyFont="1" applyBorder="1" applyAlignment="1">
      <alignment horizontal="center" vertical="center" wrapText="1"/>
    </xf>
    <xf numFmtId="0" fontId="32" fillId="0" borderId="8" xfId="0" applyFont="1" applyBorder="1" applyAlignment="1" applyProtection="1">
      <alignment horizontal="justify" vertical="center" wrapText="1"/>
      <protection locked="0"/>
    </xf>
    <xf numFmtId="0" fontId="34" fillId="0" borderId="10" xfId="0" applyFont="1" applyBorder="1" applyAlignment="1" applyProtection="1">
      <alignment horizontal="justify" vertical="center" wrapText="1"/>
      <protection locked="0"/>
    </xf>
    <xf numFmtId="0" fontId="34" fillId="0" borderId="48" xfId="0" applyFont="1" applyBorder="1" applyAlignment="1" applyProtection="1">
      <alignment horizontal="justify" vertical="center" wrapText="1"/>
      <protection locked="0"/>
    </xf>
    <xf numFmtId="14" fontId="19" fillId="0" borderId="24" xfId="0" applyNumberFormat="1" applyFont="1" applyBorder="1" applyAlignment="1">
      <alignment horizontal="center" vertical="center"/>
    </xf>
    <xf numFmtId="0" fontId="19" fillId="0" borderId="56" xfId="0" applyFont="1" applyBorder="1" applyAlignment="1">
      <alignment horizontal="center" vertical="center"/>
    </xf>
    <xf numFmtId="0" fontId="19" fillId="0" borderId="23" xfId="0" applyFont="1" applyBorder="1" applyAlignment="1">
      <alignment horizontal="center" vertical="center"/>
    </xf>
    <xf numFmtId="0" fontId="19" fillId="0" borderId="22" xfId="0" applyFont="1" applyBorder="1" applyAlignment="1">
      <alignment horizontal="center" vertical="center"/>
    </xf>
    <xf numFmtId="0" fontId="33" fillId="0" borderId="82" xfId="0" applyFont="1" applyBorder="1" applyAlignment="1">
      <alignment horizontal="center" vertical="center" wrapText="1"/>
    </xf>
    <xf numFmtId="0" fontId="33" fillId="0" borderId="36" xfId="0" applyFont="1" applyBorder="1" applyAlignment="1">
      <alignment horizontal="center" vertical="center" wrapText="1"/>
    </xf>
    <xf numFmtId="0" fontId="33" fillId="0" borderId="85" xfId="0" applyFont="1" applyBorder="1" applyAlignment="1">
      <alignment horizontal="center" vertical="center" wrapText="1"/>
    </xf>
    <xf numFmtId="0" fontId="22" fillId="0" borderId="61" xfId="0" applyFont="1" applyBorder="1" applyAlignment="1" applyProtection="1">
      <alignment horizontal="center" vertical="top" wrapText="1"/>
      <protection locked="0"/>
    </xf>
    <xf numFmtId="0" fontId="5" fillId="0" borderId="61" xfId="0" applyFont="1" applyBorder="1" applyAlignment="1" applyProtection="1">
      <alignment horizontal="center" vertical="top" wrapText="1"/>
      <protection locked="0"/>
    </xf>
    <xf numFmtId="0" fontId="5" fillId="0" borderId="62" xfId="0" applyFont="1" applyBorder="1" applyAlignment="1" applyProtection="1">
      <alignment horizontal="center" vertical="top" wrapText="1"/>
      <protection locked="0"/>
    </xf>
    <xf numFmtId="0" fontId="6" fillId="0" borderId="24" xfId="0" applyFont="1" applyBorder="1" applyAlignment="1" applyProtection="1">
      <alignment horizontal="center" vertical="center" wrapText="1"/>
      <protection locked="0"/>
    </xf>
    <xf numFmtId="0" fontId="6" fillId="0" borderId="23" xfId="0" applyFont="1" applyBorder="1" applyAlignment="1" applyProtection="1">
      <alignment horizontal="center" vertical="center" wrapText="1"/>
      <protection locked="0"/>
    </xf>
    <xf numFmtId="0" fontId="6" fillId="0" borderId="47" xfId="0" applyFont="1" applyBorder="1" applyAlignment="1" applyProtection="1">
      <alignment horizontal="center" vertical="center" wrapText="1"/>
      <protection locked="0"/>
    </xf>
    <xf numFmtId="0" fontId="16" fillId="0" borderId="1" xfId="0" applyFont="1" applyBorder="1" applyAlignment="1" applyProtection="1">
      <alignment horizontal="justify" vertical="center" wrapText="1"/>
      <protection locked="0"/>
    </xf>
    <xf numFmtId="0" fontId="16" fillId="0" borderId="1" xfId="0" applyFont="1" applyBorder="1" applyAlignment="1" applyProtection="1">
      <alignment horizontal="justify" vertical="center"/>
      <protection locked="0"/>
    </xf>
    <xf numFmtId="0" fontId="16" fillId="0" borderId="44" xfId="0" applyFont="1" applyBorder="1" applyAlignment="1" applyProtection="1">
      <alignment horizontal="justify" vertical="center"/>
      <protection locked="0"/>
    </xf>
    <xf numFmtId="0" fontId="15" fillId="0" borderId="24" xfId="0" applyFont="1" applyBorder="1" applyAlignment="1" applyProtection="1">
      <alignment horizontal="justify" vertical="center" wrapText="1"/>
      <protection locked="0"/>
    </xf>
    <xf numFmtId="0" fontId="15" fillId="0" borderId="23" xfId="0" applyFont="1" applyBorder="1" applyAlignment="1" applyProtection="1">
      <alignment horizontal="justify" vertical="center" wrapText="1"/>
      <protection locked="0"/>
    </xf>
    <xf numFmtId="0" fontId="15" fillId="0" borderId="47" xfId="0" applyFont="1" applyBorder="1" applyAlignment="1" applyProtection="1">
      <alignment horizontal="justify" vertical="center" wrapText="1"/>
      <protection locked="0"/>
    </xf>
    <xf numFmtId="0" fontId="20" fillId="0" borderId="21" xfId="0" applyFont="1" applyBorder="1" applyAlignment="1" applyProtection="1">
      <alignment horizontal="center" vertical="center" wrapText="1"/>
      <protection locked="0"/>
    </xf>
    <xf numFmtId="0" fontId="18" fillId="0" borderId="21" xfId="0" applyFont="1" applyBorder="1" applyAlignment="1" applyProtection="1">
      <alignment horizontal="center" vertical="center" wrapText="1"/>
      <protection locked="0"/>
    </xf>
    <xf numFmtId="0" fontId="18" fillId="0" borderId="43" xfId="0" applyFont="1" applyBorder="1" applyAlignment="1" applyProtection="1">
      <alignment horizontal="center" vertical="center" wrapText="1"/>
      <protection locked="0"/>
    </xf>
    <xf numFmtId="0" fontId="49" fillId="0" borderId="42" xfId="0" applyFont="1" applyBorder="1" applyAlignment="1" applyProtection="1">
      <alignment horizontal="center" vertical="center" wrapText="1"/>
      <protection locked="0"/>
    </xf>
    <xf numFmtId="0" fontId="3" fillId="0" borderId="21" xfId="0" applyFont="1" applyBorder="1" applyAlignment="1" applyProtection="1">
      <alignment horizontal="center" vertical="center" wrapText="1"/>
      <protection locked="0"/>
    </xf>
    <xf numFmtId="0" fontId="3" fillId="0" borderId="43" xfId="0" applyFont="1" applyBorder="1" applyAlignment="1" applyProtection="1">
      <alignment horizontal="center" vertical="center" wrapText="1"/>
      <protection locked="0"/>
    </xf>
    <xf numFmtId="0" fontId="3" fillId="0" borderId="27" xfId="0" applyFont="1" applyBorder="1" applyAlignment="1" applyProtection="1">
      <alignment horizontal="center"/>
      <protection locked="0"/>
    </xf>
    <xf numFmtId="0" fontId="3" fillId="0" borderId="52" xfId="0" applyFont="1" applyBorder="1" applyAlignment="1" applyProtection="1">
      <alignment horizontal="center"/>
      <protection locked="0"/>
    </xf>
    <xf numFmtId="0" fontId="15" fillId="0" borderId="52" xfId="0" applyFont="1" applyBorder="1" applyAlignment="1" applyProtection="1">
      <alignment horizontal="justify" vertical="center"/>
      <protection locked="0"/>
    </xf>
    <xf numFmtId="0" fontId="15" fillId="0" borderId="46" xfId="0" applyFont="1" applyBorder="1" applyAlignment="1" applyProtection="1">
      <alignment horizontal="center" vertical="center" wrapText="1"/>
      <protection locked="0"/>
    </xf>
    <xf numFmtId="14" fontId="3" fillId="0" borderId="21" xfId="0" applyNumberFormat="1" applyFont="1" applyBorder="1" applyAlignment="1" applyProtection="1">
      <alignment horizontal="center" vertical="center"/>
      <protection locked="0"/>
    </xf>
    <xf numFmtId="0" fontId="3" fillId="0" borderId="21" xfId="0" applyFont="1" applyBorder="1" applyAlignment="1" applyProtection="1">
      <alignment horizontal="center" vertical="center"/>
      <protection locked="0"/>
    </xf>
    <xf numFmtId="0" fontId="3" fillId="0" borderId="43" xfId="0" applyFont="1" applyBorder="1" applyAlignment="1" applyProtection="1">
      <alignment horizontal="center" vertical="center"/>
      <protection locked="0"/>
    </xf>
    <xf numFmtId="0" fontId="3" fillId="0" borderId="1" xfId="0" applyFont="1" applyBorder="1" applyAlignment="1" applyProtection="1">
      <alignment horizontal="center" vertical="center" wrapText="1"/>
      <protection locked="0"/>
    </xf>
    <xf numFmtId="0" fontId="3" fillId="0" borderId="44" xfId="0" applyFont="1" applyBorder="1" applyAlignment="1" applyProtection="1">
      <alignment horizontal="center" vertical="center" wrapText="1"/>
      <protection locked="0"/>
    </xf>
    <xf numFmtId="0" fontId="45" fillId="0" borderId="1" xfId="0" applyFont="1" applyBorder="1" applyAlignment="1" applyProtection="1">
      <alignment horizontal="center" vertical="center" wrapText="1"/>
      <protection locked="0"/>
    </xf>
    <xf numFmtId="0" fontId="45" fillId="0" borderId="44" xfId="0" applyFont="1" applyBorder="1" applyAlignment="1" applyProtection="1">
      <alignment horizontal="center" vertical="center" wrapText="1"/>
      <protection locked="0"/>
    </xf>
    <xf numFmtId="0" fontId="3" fillId="0" borderId="20" xfId="0" applyFont="1" applyBorder="1" applyAlignment="1" applyProtection="1">
      <alignment horizontal="center" vertical="center" wrapText="1"/>
      <protection locked="0"/>
    </xf>
    <xf numFmtId="0" fontId="3" fillId="0" borderId="45" xfId="0" applyFont="1" applyBorder="1" applyAlignment="1" applyProtection="1">
      <alignment horizontal="center" vertical="center" wrapText="1"/>
      <protection locked="0"/>
    </xf>
    <xf numFmtId="0" fontId="15" fillId="0" borderId="44" xfId="0" applyFont="1" applyBorder="1" applyAlignment="1" applyProtection="1">
      <alignment horizontal="justify" vertical="center" wrapText="1"/>
      <protection locked="0"/>
    </xf>
    <xf numFmtId="0" fontId="16" fillId="0" borderId="8" xfId="0" applyFont="1" applyBorder="1" applyAlignment="1" applyProtection="1">
      <alignment horizontal="justify" vertical="center" wrapText="1"/>
      <protection locked="0"/>
    </xf>
    <xf numFmtId="0" fontId="16" fillId="0" borderId="10" xfId="0" applyFont="1" applyBorder="1" applyAlignment="1" applyProtection="1">
      <alignment horizontal="justify" vertical="center" wrapText="1"/>
      <protection locked="0"/>
    </xf>
    <xf numFmtId="0" fontId="16" fillId="0" borderId="48" xfId="0" applyFont="1" applyBorder="1" applyAlignment="1" applyProtection="1">
      <alignment horizontal="justify" vertical="center" wrapText="1"/>
      <protection locked="0"/>
    </xf>
    <xf numFmtId="0" fontId="22" fillId="0" borderId="90" xfId="0" applyFont="1" applyBorder="1" applyAlignment="1" applyProtection="1">
      <alignment horizontal="center" vertical="center" wrapText="1"/>
      <protection locked="0"/>
    </xf>
    <xf numFmtId="0" fontId="33" fillId="0" borderId="90" xfId="0" applyFont="1" applyBorder="1" applyAlignment="1" applyProtection="1">
      <alignment horizontal="center" vertical="center"/>
      <protection locked="0"/>
    </xf>
    <xf numFmtId="0" fontId="28" fillId="8" borderId="60" xfId="0" applyFont="1" applyFill="1" applyBorder="1" applyAlignment="1">
      <alignment horizontal="center" vertical="center" wrapText="1"/>
    </xf>
    <xf numFmtId="0" fontId="16" fillId="0" borderId="27" xfId="0" applyFont="1" applyBorder="1" applyAlignment="1" applyProtection="1">
      <alignment horizontal="justify" vertical="center" wrapText="1"/>
      <protection locked="0"/>
    </xf>
    <xf numFmtId="0" fontId="16" fillId="0" borderId="52" xfId="0" applyFont="1" applyBorder="1" applyAlignment="1" applyProtection="1">
      <alignment horizontal="justify" vertical="center" wrapText="1"/>
      <protection locked="0"/>
    </xf>
    <xf numFmtId="14" fontId="16" fillId="0" borderId="27" xfId="0" applyNumberFormat="1" applyFont="1" applyBorder="1" applyAlignment="1" applyProtection="1">
      <alignment horizontal="center" vertical="center" wrapText="1"/>
      <protection locked="0"/>
    </xf>
    <xf numFmtId="0" fontId="16" fillId="0" borderId="46" xfId="0" applyFont="1" applyBorder="1" applyAlignment="1" applyProtection="1">
      <alignment horizontal="center" vertical="center" wrapText="1"/>
      <protection locked="0"/>
    </xf>
    <xf numFmtId="14" fontId="15" fillId="0" borderId="21" xfId="0" applyNumberFormat="1" applyFont="1" applyBorder="1" applyAlignment="1" applyProtection="1">
      <alignment horizontal="center" vertical="center"/>
      <protection locked="0"/>
    </xf>
    <xf numFmtId="0" fontId="15" fillId="0" borderId="21" xfId="0" applyFont="1" applyBorder="1" applyAlignment="1" applyProtection="1">
      <alignment horizontal="center" vertical="center"/>
      <protection locked="0"/>
    </xf>
    <xf numFmtId="0" fontId="15" fillId="0" borderId="43" xfId="0" applyFont="1" applyBorder="1" applyAlignment="1" applyProtection="1">
      <alignment horizontal="center" vertical="center"/>
      <protection locked="0"/>
    </xf>
    <xf numFmtId="0" fontId="15" fillId="0" borderId="1" xfId="0" applyFont="1" applyBorder="1" applyAlignment="1" applyProtection="1">
      <alignment horizontal="center" vertical="center" wrapText="1"/>
      <protection locked="0"/>
    </xf>
    <xf numFmtId="0" fontId="15" fillId="0" borderId="91" xfId="0" applyFont="1" applyBorder="1" applyAlignment="1" applyProtection="1">
      <alignment horizontal="center" vertical="center" wrapText="1"/>
      <protection locked="0"/>
    </xf>
    <xf numFmtId="0" fontId="19" fillId="0" borderId="1" xfId="0" applyFont="1" applyBorder="1" applyAlignment="1" applyProtection="1">
      <alignment horizontal="center" vertical="center" wrapText="1"/>
      <protection locked="0"/>
    </xf>
    <xf numFmtId="0" fontId="19" fillId="0" borderId="44" xfId="0" applyFont="1" applyBorder="1" applyAlignment="1" applyProtection="1">
      <alignment horizontal="center" vertical="center" wrapText="1"/>
      <protection locked="0"/>
    </xf>
    <xf numFmtId="0" fontId="18" fillId="0" borderId="1" xfId="0" applyFont="1" applyBorder="1" applyAlignment="1" applyProtection="1">
      <alignment horizontal="center" vertical="center" wrapText="1"/>
      <protection locked="0"/>
    </xf>
    <xf numFmtId="0" fontId="18" fillId="0" borderId="44" xfId="0" applyFont="1" applyBorder="1" applyAlignment="1" applyProtection="1">
      <alignment horizontal="center" vertical="center" wrapText="1"/>
      <protection locked="0"/>
    </xf>
    <xf numFmtId="0" fontId="24" fillId="0" borderId="1" xfId="0" applyFont="1" applyBorder="1" applyAlignment="1" applyProtection="1">
      <alignment horizontal="justify" vertical="center" wrapText="1"/>
      <protection locked="0"/>
    </xf>
    <xf numFmtId="0" fontId="16" fillId="0" borderId="44" xfId="0" applyFont="1" applyBorder="1" applyAlignment="1" applyProtection="1">
      <alignment horizontal="justify" vertical="center" wrapText="1"/>
      <protection locked="0"/>
    </xf>
    <xf numFmtId="0" fontId="22" fillId="0" borderId="86" xfId="0" applyFont="1" applyBorder="1" applyAlignment="1" applyProtection="1">
      <alignment horizontal="center" vertical="center" wrapText="1"/>
      <protection locked="0"/>
    </xf>
    <xf numFmtId="0" fontId="33" fillId="0" borderId="87" xfId="0" applyFont="1" applyBorder="1" applyAlignment="1" applyProtection="1">
      <alignment horizontal="center" vertical="center" wrapText="1"/>
      <protection locked="0"/>
    </xf>
    <xf numFmtId="0" fontId="33" fillId="0" borderId="34" xfId="0" applyFont="1" applyBorder="1" applyAlignment="1" applyProtection="1">
      <alignment horizontal="center" vertical="center" wrapText="1"/>
      <protection locked="0"/>
    </xf>
    <xf numFmtId="0" fontId="30" fillId="0" borderId="24" xfId="0" applyFont="1" applyBorder="1" applyAlignment="1">
      <alignment horizontal="left" vertical="center" wrapText="1" indent="2"/>
    </xf>
    <xf numFmtId="0" fontId="31" fillId="0" borderId="23" xfId="0" applyFont="1" applyBorder="1" applyAlignment="1">
      <alignment horizontal="left" vertical="center" wrapText="1" indent="2"/>
    </xf>
    <xf numFmtId="0" fontId="31" fillId="0" borderId="88" xfId="0" applyFont="1" applyBorder="1" applyAlignment="1">
      <alignment horizontal="left" vertical="center" wrapText="1" indent="2"/>
    </xf>
    <xf numFmtId="14" fontId="15" fillId="0" borderId="21" xfId="0" applyNumberFormat="1" applyFont="1" applyBorder="1" applyAlignment="1" applyProtection="1">
      <alignment horizontal="center" vertical="center" wrapText="1"/>
      <protection locked="0"/>
    </xf>
    <xf numFmtId="0" fontId="15" fillId="0" borderId="21" xfId="0" applyFont="1" applyBorder="1" applyAlignment="1" applyProtection="1">
      <alignment horizontal="center" vertical="center" wrapText="1"/>
      <protection locked="0"/>
    </xf>
    <xf numFmtId="0" fontId="15" fillId="0" borderId="43" xfId="0" applyFont="1" applyBorder="1" applyAlignment="1" applyProtection="1">
      <alignment horizontal="center" vertical="center" wrapText="1"/>
      <protection locked="0"/>
    </xf>
    <xf numFmtId="0" fontId="16" fillId="0" borderId="1" xfId="0" applyFont="1" applyBorder="1" applyAlignment="1" applyProtection="1">
      <alignment horizontal="center" vertical="center" wrapText="1"/>
      <protection locked="0"/>
    </xf>
    <xf numFmtId="0" fontId="16" fillId="0" borderId="1" xfId="0" applyFont="1" applyBorder="1" applyAlignment="1" applyProtection="1">
      <alignment horizontal="center" vertical="center"/>
      <protection locked="0"/>
    </xf>
    <xf numFmtId="0" fontId="16" fillId="0" borderId="44" xfId="0" applyFont="1" applyBorder="1" applyAlignment="1" applyProtection="1">
      <alignment horizontal="center" vertical="center"/>
      <protection locked="0"/>
    </xf>
    <xf numFmtId="0" fontId="15" fillId="0" borderId="1" xfId="0" applyFont="1" applyBorder="1" applyAlignment="1" applyProtection="1">
      <alignment horizontal="center" vertical="center"/>
      <protection locked="0"/>
    </xf>
    <xf numFmtId="0" fontId="15" fillId="0" borderId="44" xfId="0" applyFont="1" applyBorder="1" applyAlignment="1" applyProtection="1">
      <alignment horizontal="center" vertical="center"/>
      <protection locked="0"/>
    </xf>
    <xf numFmtId="0" fontId="15" fillId="0" borderId="20" xfId="0" applyFont="1" applyBorder="1" applyAlignment="1" applyProtection="1">
      <alignment horizontal="center" vertical="center" wrapText="1"/>
      <protection locked="0"/>
    </xf>
    <xf numFmtId="0" fontId="15" fillId="0" borderId="45" xfId="0" applyFont="1" applyBorder="1" applyAlignment="1" applyProtection="1">
      <alignment horizontal="center" vertical="center" wrapText="1"/>
      <protection locked="0"/>
    </xf>
    <xf numFmtId="0" fontId="42" fillId="0" borderId="21" xfId="0" applyFont="1" applyBorder="1" applyAlignment="1" applyProtection="1">
      <alignment horizontal="center" vertical="center" wrapText="1"/>
      <protection locked="0"/>
    </xf>
    <xf numFmtId="0" fontId="42" fillId="0" borderId="43" xfId="0" applyFont="1" applyBorder="1" applyAlignment="1" applyProtection="1">
      <alignment horizontal="center" vertical="center" wrapText="1"/>
      <protection locked="0"/>
    </xf>
    <xf numFmtId="0" fontId="43" fillId="0" borderId="1" xfId="0" applyFont="1" applyBorder="1" applyAlignment="1" applyProtection="1">
      <alignment horizontal="center" vertical="center" wrapText="1"/>
      <protection locked="0"/>
    </xf>
    <xf numFmtId="0" fontId="43" fillId="0" borderId="44" xfId="0" applyFont="1" applyBorder="1" applyAlignment="1" applyProtection="1">
      <alignment horizontal="center" vertical="center" wrapText="1"/>
      <protection locked="0"/>
    </xf>
    <xf numFmtId="0" fontId="43" fillId="0" borderId="20" xfId="0" applyFont="1" applyBorder="1" applyAlignment="1" applyProtection="1">
      <alignment horizontal="center" vertical="center" wrapText="1"/>
      <protection locked="0"/>
    </xf>
    <xf numFmtId="0" fontId="43" fillId="0" borderId="45" xfId="0" applyFont="1" applyBorder="1" applyAlignment="1" applyProtection="1">
      <alignment horizontal="center" vertical="center" wrapText="1"/>
      <protection locked="0"/>
    </xf>
    <xf numFmtId="0" fontId="44" fillId="0" borderId="21" xfId="0" applyFont="1" applyBorder="1" applyAlignment="1" applyProtection="1">
      <alignment horizontal="center" vertical="center" wrapText="1"/>
      <protection locked="0"/>
    </xf>
    <xf numFmtId="0" fontId="43" fillId="0" borderId="21" xfId="0" applyFont="1" applyBorder="1" applyAlignment="1" applyProtection="1">
      <alignment horizontal="center" vertical="center" wrapText="1"/>
      <protection locked="0"/>
    </xf>
    <xf numFmtId="0" fontId="43" fillId="0" borderId="43" xfId="0" applyFont="1" applyBorder="1" applyAlignment="1" applyProtection="1">
      <alignment horizontal="center" vertical="center" wrapText="1"/>
      <protection locked="0"/>
    </xf>
    <xf numFmtId="0" fontId="44" fillId="0" borderId="27" xfId="0" applyFont="1" applyBorder="1" applyAlignment="1">
      <alignment horizontal="left" vertical="center" wrapText="1" indent="2"/>
    </xf>
    <xf numFmtId="0" fontId="43" fillId="0" borderId="46" xfId="0" applyFont="1" applyBorder="1" applyAlignment="1">
      <alignment horizontal="left" vertical="center" wrapText="1" indent="2"/>
    </xf>
    <xf numFmtId="0" fontId="43" fillId="0" borderId="89" xfId="0" applyFont="1" applyBorder="1" applyAlignment="1">
      <alignment horizontal="left" vertical="center" wrapText="1" indent="2"/>
    </xf>
    <xf numFmtId="14" fontId="43" fillId="0" borderId="21" xfId="0" applyNumberFormat="1" applyFont="1" applyBorder="1" applyAlignment="1" applyProtection="1">
      <alignment horizontal="center" vertical="center"/>
      <protection locked="0"/>
    </xf>
    <xf numFmtId="0" fontId="43" fillId="0" borderId="21" xfId="0" applyFont="1" applyBorder="1" applyAlignment="1" applyProtection="1">
      <alignment horizontal="center" vertical="center"/>
      <protection locked="0"/>
    </xf>
    <xf numFmtId="0" fontId="43" fillId="0" borderId="43" xfId="0" applyFont="1" applyBorder="1" applyAlignment="1" applyProtection="1">
      <alignment horizontal="center" vertical="center"/>
      <protection locked="0"/>
    </xf>
    <xf numFmtId="0" fontId="43" fillId="0" borderId="1" xfId="0" applyFont="1" applyBorder="1" applyAlignment="1" applyProtection="1">
      <alignment horizontal="center" vertical="center"/>
      <protection locked="0"/>
    </xf>
    <xf numFmtId="0" fontId="43" fillId="0" borderId="44" xfId="0" applyFont="1" applyBorder="1" applyAlignment="1" applyProtection="1">
      <alignment horizontal="center" vertical="center"/>
      <protection locked="0"/>
    </xf>
    <xf numFmtId="16" fontId="43" fillId="0" borderId="1" xfId="0" applyNumberFormat="1" applyFont="1" applyBorder="1" applyAlignment="1" applyProtection="1">
      <alignment horizontal="center" vertical="center" wrapText="1"/>
      <protection locked="0"/>
    </xf>
    <xf numFmtId="0" fontId="19" fillId="0" borderId="20" xfId="0" applyFont="1" applyBorder="1" applyAlignment="1" applyProtection="1">
      <alignment horizontal="center" vertical="center" wrapText="1"/>
      <protection locked="0"/>
    </xf>
    <xf numFmtId="0" fontId="19" fillId="0" borderId="45" xfId="0" applyFont="1" applyBorder="1" applyAlignment="1" applyProtection="1">
      <alignment horizontal="center" vertical="center" wrapText="1"/>
      <protection locked="0"/>
    </xf>
    <xf numFmtId="0" fontId="24" fillId="0" borderId="21" xfId="0" applyFont="1" applyBorder="1" applyAlignment="1" applyProtection="1">
      <alignment horizontal="center" vertical="center" wrapText="1"/>
      <protection locked="0"/>
    </xf>
    <xf numFmtId="0" fontId="19" fillId="0" borderId="21" xfId="0" applyFont="1" applyBorder="1" applyAlignment="1" applyProtection="1">
      <alignment horizontal="center" vertical="center" wrapText="1"/>
      <protection locked="0"/>
    </xf>
    <xf numFmtId="0" fontId="19" fillId="0" borderId="43" xfId="0" applyFont="1" applyBorder="1" applyAlignment="1" applyProtection="1">
      <alignment horizontal="center" vertical="center" wrapText="1"/>
      <protection locked="0"/>
    </xf>
    <xf numFmtId="0" fontId="30" fillId="0" borderId="24" xfId="0" applyFont="1" applyBorder="1" applyAlignment="1">
      <alignment vertical="center" wrapText="1"/>
    </xf>
    <xf numFmtId="0" fontId="31" fillId="0" borderId="23" xfId="0" applyFont="1" applyBorder="1" applyAlignment="1">
      <alignment vertical="center" wrapText="1"/>
    </xf>
    <xf numFmtId="0" fontId="31" fillId="0" borderId="88" xfId="0" applyFont="1" applyBorder="1" applyAlignment="1">
      <alignment vertical="center" wrapText="1"/>
    </xf>
    <xf numFmtId="0" fontId="16" fillId="0" borderId="46" xfId="0" applyFont="1" applyBorder="1" applyAlignment="1" applyProtection="1">
      <alignment horizontal="justify" vertical="center"/>
      <protection locked="0"/>
    </xf>
    <xf numFmtId="14" fontId="19" fillId="0" borderId="21" xfId="0" applyNumberFormat="1" applyFont="1" applyBorder="1" applyAlignment="1" applyProtection="1">
      <alignment horizontal="center" vertical="center" wrapText="1"/>
      <protection locked="0"/>
    </xf>
    <xf numFmtId="0" fontId="28" fillId="0" borderId="70" xfId="0" applyFont="1" applyBorder="1" applyAlignment="1">
      <alignment horizontal="center" vertical="center" wrapText="1"/>
    </xf>
    <xf numFmtId="0" fontId="28" fillId="0" borderId="73" xfId="0" applyFont="1" applyBorder="1" applyAlignment="1">
      <alignment horizontal="center" vertical="center" wrapText="1"/>
    </xf>
    <xf numFmtId="0" fontId="28" fillId="0" borderId="77" xfId="0" applyFont="1" applyBorder="1" applyAlignment="1">
      <alignment horizontal="center" vertical="center" wrapText="1"/>
    </xf>
    <xf numFmtId="0" fontId="30" fillId="0" borderId="61" xfId="0" applyFont="1" applyBorder="1" applyAlignment="1" applyProtection="1">
      <alignment horizontal="center" vertical="center" wrapText="1"/>
      <protection locked="0"/>
    </xf>
    <xf numFmtId="0" fontId="31" fillId="0" borderId="61" xfId="0" applyFont="1" applyBorder="1" applyAlignment="1" applyProtection="1">
      <alignment horizontal="center" vertical="center"/>
      <protection locked="0"/>
    </xf>
    <xf numFmtId="0" fontId="31" fillId="0" borderId="62" xfId="0" applyFont="1" applyBorder="1" applyAlignment="1" applyProtection="1">
      <alignment horizontal="center" vertical="center"/>
      <protection locked="0"/>
    </xf>
    <xf numFmtId="0" fontId="15" fillId="2" borderId="31" xfId="0" applyFont="1" applyFill="1" applyBorder="1" applyAlignment="1">
      <alignment horizontal="left" vertical="center" wrapText="1"/>
    </xf>
    <xf numFmtId="0" fontId="9" fillId="2" borderId="32" xfId="0" applyFont="1" applyFill="1" applyBorder="1" applyAlignment="1">
      <alignment horizontal="left" vertical="center" wrapText="1"/>
    </xf>
    <xf numFmtId="0" fontId="9" fillId="2" borderId="33" xfId="0" applyFont="1" applyFill="1" applyBorder="1" applyAlignment="1">
      <alignment horizontal="left" vertical="center" wrapText="1"/>
    </xf>
    <xf numFmtId="0" fontId="16" fillId="12" borderId="1" xfId="0" applyFont="1" applyFill="1" applyBorder="1" applyAlignment="1" applyProtection="1">
      <alignment horizontal="left" vertical="center" wrapText="1"/>
      <protection locked="0"/>
    </xf>
    <xf numFmtId="0" fontId="16" fillId="12" borderId="44" xfId="0" applyFont="1" applyFill="1" applyBorder="1" applyAlignment="1" applyProtection="1">
      <alignment horizontal="left" vertical="center" wrapText="1"/>
      <protection locked="0"/>
    </xf>
    <xf numFmtId="0" fontId="57" fillId="0" borderId="21" xfId="0" applyFont="1" applyBorder="1" applyAlignment="1" applyProtection="1">
      <alignment horizontal="center" vertical="center" wrapText="1"/>
      <protection locked="0"/>
    </xf>
    <xf numFmtId="0" fontId="15" fillId="12" borderId="27" xfId="0" applyFont="1" applyFill="1" applyBorder="1" applyAlignment="1" applyProtection="1">
      <alignment horizontal="center" vertical="center" wrapText="1"/>
      <protection locked="0"/>
    </xf>
    <xf numFmtId="0" fontId="15" fillId="12" borderId="52" xfId="0" applyFont="1" applyFill="1" applyBorder="1" applyAlignment="1" applyProtection="1">
      <alignment horizontal="center" vertical="center" wrapText="1"/>
      <protection locked="0"/>
    </xf>
    <xf numFmtId="14" fontId="15" fillId="0" borderId="27" xfId="0" applyNumberFormat="1" applyFont="1" applyBorder="1" applyAlignment="1" applyProtection="1">
      <alignment horizontal="center" vertical="center" wrapText="1"/>
      <protection locked="0"/>
    </xf>
    <xf numFmtId="14" fontId="31" fillId="0" borderId="24" xfId="0" applyNumberFormat="1" applyFont="1" applyBorder="1" applyAlignment="1">
      <alignment horizontal="center" vertical="center"/>
    </xf>
    <xf numFmtId="0" fontId="31" fillId="0" borderId="23" xfId="0" applyFont="1" applyBorder="1" applyAlignment="1">
      <alignment horizontal="center" vertical="center"/>
    </xf>
    <xf numFmtId="0" fontId="31" fillId="0" borderId="88" xfId="0" applyFont="1" applyBorder="1" applyAlignment="1">
      <alignment horizontal="center" vertical="center"/>
    </xf>
    <xf numFmtId="0" fontId="24" fillId="0" borderId="8" xfId="0" applyFont="1" applyBorder="1" applyAlignment="1">
      <alignment horizontal="left" vertical="center" wrapText="1"/>
    </xf>
    <xf numFmtId="0" fontId="19" fillId="0" borderId="10" xfId="0" applyFont="1" applyBorder="1" applyAlignment="1">
      <alignment horizontal="left" vertical="center" wrapText="1"/>
    </xf>
    <xf numFmtId="0" fontId="19" fillId="0" borderId="92" xfId="0" applyFont="1" applyBorder="1" applyAlignment="1">
      <alignment horizontal="left" vertical="center" wrapText="1"/>
    </xf>
    <xf numFmtId="0" fontId="19" fillId="0" borderId="8" xfId="0" applyFont="1" applyBorder="1" applyAlignment="1">
      <alignment horizontal="left" vertical="center" wrapText="1"/>
    </xf>
    <xf numFmtId="0" fontId="15" fillId="12" borderId="27" xfId="0" applyFont="1" applyFill="1" applyBorder="1" applyAlignment="1" applyProtection="1">
      <alignment horizontal="justify" vertical="center" wrapText="1"/>
      <protection locked="0"/>
    </xf>
    <xf numFmtId="0" fontId="15" fillId="12" borderId="46" xfId="0" applyFont="1" applyFill="1" applyBorder="1" applyAlignment="1" applyProtection="1">
      <alignment horizontal="justify" vertical="center"/>
      <protection locked="0"/>
    </xf>
    <xf numFmtId="0" fontId="16" fillId="12" borderId="8" xfId="0" applyFont="1" applyFill="1" applyBorder="1" applyAlignment="1" applyProtection="1">
      <alignment horizontal="justify" vertical="center" wrapText="1"/>
      <protection locked="0"/>
    </xf>
    <xf numFmtId="0" fontId="16" fillId="12" borderId="10" xfId="0" applyFont="1" applyFill="1" applyBorder="1" applyAlignment="1" applyProtection="1">
      <alignment horizontal="justify" vertical="center" wrapText="1"/>
      <protection locked="0"/>
    </xf>
    <xf numFmtId="0" fontId="16" fillId="12" borderId="48" xfId="0" applyFont="1" applyFill="1" applyBorder="1" applyAlignment="1" applyProtection="1">
      <alignment horizontal="justify" vertical="center" wrapText="1"/>
      <protection locked="0"/>
    </xf>
    <xf numFmtId="0" fontId="59" fillId="0" borderId="21" xfId="0" applyFont="1" applyBorder="1" applyAlignment="1" applyProtection="1">
      <alignment horizontal="center" vertical="center" wrapText="1"/>
      <protection locked="0"/>
    </xf>
    <xf numFmtId="0" fontId="59" fillId="0" borderId="95" xfId="0" applyFont="1" applyBorder="1" applyAlignment="1" applyProtection="1">
      <alignment horizontal="center" vertical="center" wrapText="1"/>
      <protection locked="0"/>
    </xf>
    <xf numFmtId="0" fontId="15" fillId="0" borderId="24" xfId="0" applyFont="1" applyBorder="1" applyAlignment="1" applyProtection="1">
      <alignment horizontal="center" vertical="center" wrapText="1"/>
      <protection locked="0"/>
    </xf>
    <xf numFmtId="0" fontId="15" fillId="0" borderId="23" xfId="0" applyFont="1" applyBorder="1" applyAlignment="1" applyProtection="1">
      <alignment horizontal="center" vertical="center" wrapText="1"/>
      <protection locked="0"/>
    </xf>
    <xf numFmtId="0" fontId="15" fillId="0" borderId="88" xfId="0" applyFont="1" applyBorder="1" applyAlignment="1" applyProtection="1">
      <alignment horizontal="center" vertical="center" wrapText="1"/>
      <protection locked="0"/>
    </xf>
    <xf numFmtId="0" fontId="31" fillId="0" borderId="93" xfId="0" applyFont="1" applyBorder="1" applyAlignment="1">
      <alignment horizontal="center" vertical="center"/>
    </xf>
    <xf numFmtId="0" fontId="19" fillId="0" borderId="75" xfId="0" applyFont="1" applyBorder="1" applyAlignment="1">
      <alignment horizontal="left" vertical="center" wrapText="1"/>
    </xf>
    <xf numFmtId="0" fontId="9" fillId="0" borderId="24" xfId="0" applyFont="1" applyBorder="1" applyAlignment="1" applyProtection="1">
      <alignment horizontal="center" vertical="center" wrapText="1"/>
      <protection locked="0"/>
    </xf>
    <xf numFmtId="0" fontId="9" fillId="0" borderId="23" xfId="0" applyFont="1" applyBorder="1" applyAlignment="1" applyProtection="1">
      <alignment horizontal="center" vertical="center" wrapText="1"/>
      <protection locked="0"/>
    </xf>
    <xf numFmtId="0" fontId="9" fillId="0" borderId="47" xfId="0" applyFont="1" applyBorder="1" applyAlignment="1" applyProtection="1">
      <alignment horizontal="center" vertical="center" wrapText="1"/>
      <protection locked="0"/>
    </xf>
    <xf numFmtId="0" fontId="3" fillId="0" borderId="44" xfId="0" applyFont="1" applyBorder="1" applyAlignment="1" applyProtection="1">
      <alignment horizontal="left" vertical="center" wrapText="1"/>
      <protection locked="0"/>
    </xf>
    <xf numFmtId="0" fontId="18" fillId="0" borderId="1" xfId="0" applyFont="1" applyBorder="1" applyAlignment="1" applyProtection="1">
      <alignment horizontal="left" vertical="center" wrapText="1"/>
      <protection locked="0"/>
    </xf>
    <xf numFmtId="0" fontId="45" fillId="0" borderId="1" xfId="0" applyFont="1" applyBorder="1" applyAlignment="1" applyProtection="1">
      <alignment horizontal="left" vertical="center" wrapText="1"/>
      <protection locked="0"/>
    </xf>
    <xf numFmtId="0" fontId="45" fillId="0" borderId="44" xfId="0" applyFont="1" applyBorder="1" applyAlignment="1" applyProtection="1">
      <alignment horizontal="left" vertical="center" wrapText="1"/>
      <protection locked="0"/>
    </xf>
    <xf numFmtId="0" fontId="20" fillId="0" borderId="61" xfId="0" applyFont="1" applyBorder="1" applyAlignment="1" applyProtection="1">
      <alignment horizontal="center" vertical="center" wrapText="1"/>
      <protection locked="0"/>
    </xf>
    <xf numFmtId="0" fontId="18" fillId="0" borderId="61" xfId="0" applyFont="1" applyBorder="1" applyAlignment="1" applyProtection="1">
      <alignment horizontal="center" vertical="center" wrapText="1"/>
      <protection locked="0"/>
    </xf>
    <xf numFmtId="0" fontId="3" fillId="0" borderId="8" xfId="0" applyFont="1" applyBorder="1" applyAlignment="1" applyProtection="1">
      <alignment horizontal="center" vertical="center" wrapText="1"/>
      <protection locked="0"/>
    </xf>
    <xf numFmtId="0" fontId="3" fillId="0" borderId="10" xfId="0" applyFont="1" applyBorder="1" applyAlignment="1" applyProtection="1">
      <alignment horizontal="center" vertical="center" wrapText="1"/>
      <protection locked="0"/>
    </xf>
    <xf numFmtId="0" fontId="3" fillId="0" borderId="48" xfId="0" applyFont="1" applyBorder="1" applyAlignment="1" applyProtection="1">
      <alignment horizontal="center" vertical="center" wrapText="1"/>
      <protection locked="0"/>
    </xf>
    <xf numFmtId="0" fontId="16" fillId="0" borderId="27" xfId="0" applyFont="1" applyBorder="1" applyAlignment="1" applyProtection="1">
      <alignment horizontal="center" vertical="center" wrapText="1"/>
      <protection locked="0"/>
    </xf>
    <xf numFmtId="0" fontId="16" fillId="0" borderId="52" xfId="0" applyFont="1" applyBorder="1" applyAlignment="1" applyProtection="1">
      <alignment horizontal="center" vertical="center" wrapText="1"/>
      <protection locked="0"/>
    </xf>
    <xf numFmtId="0" fontId="3" fillId="0" borderId="11" xfId="0" applyFont="1" applyBorder="1" applyAlignment="1" applyProtection="1">
      <alignment horizontal="center" vertical="center" wrapText="1"/>
      <protection locked="0"/>
    </xf>
    <xf numFmtId="0" fontId="45" fillId="0" borderId="63" xfId="0" applyFont="1" applyBorder="1" applyAlignment="1" applyProtection="1">
      <alignment horizontal="center" vertical="center" wrapText="1"/>
      <protection locked="0"/>
    </xf>
    <xf numFmtId="0" fontId="45" fillId="0" borderId="10" xfId="0" applyFont="1" applyBorder="1" applyAlignment="1" applyProtection="1">
      <alignment horizontal="center" vertical="center" wrapText="1"/>
      <protection locked="0"/>
    </xf>
    <xf numFmtId="0" fontId="45" fillId="0" borderId="48" xfId="0" applyFont="1" applyBorder="1" applyAlignment="1" applyProtection="1">
      <alignment horizontal="center" vertical="center" wrapText="1"/>
      <protection locked="0"/>
    </xf>
    <xf numFmtId="0" fontId="3" fillId="0" borderId="27" xfId="0" applyFont="1" applyBorder="1" applyAlignment="1" applyProtection="1">
      <alignment horizontal="center" vertical="center" wrapText="1"/>
      <protection locked="0"/>
    </xf>
    <xf numFmtId="0" fontId="3" fillId="0" borderId="46" xfId="0" applyFont="1" applyBorder="1" applyAlignment="1" applyProtection="1">
      <alignment horizontal="center" vertical="center" wrapText="1"/>
      <protection locked="0"/>
    </xf>
    <xf numFmtId="0" fontId="3" fillId="0" borderId="52" xfId="0" applyFont="1" applyBorder="1" applyAlignment="1" applyProtection="1">
      <alignment horizontal="center" vertical="center" wrapText="1"/>
      <protection locked="0"/>
    </xf>
    <xf numFmtId="0" fontId="19" fillId="0" borderId="1" xfId="0" applyFont="1" applyBorder="1" applyAlignment="1" applyProtection="1">
      <alignment horizontal="center" vertical="center"/>
      <protection locked="0"/>
    </xf>
    <xf numFmtId="0" fontId="19" fillId="0" borderId="44" xfId="0" applyFont="1" applyBorder="1" applyAlignment="1" applyProtection="1">
      <alignment horizontal="center" vertical="center"/>
      <protection locked="0"/>
    </xf>
    <xf numFmtId="0" fontId="22" fillId="0" borderId="1" xfId="0" applyFont="1" applyBorder="1" applyAlignment="1">
      <alignment horizontal="left" vertical="center" wrapText="1"/>
    </xf>
    <xf numFmtId="0" fontId="20" fillId="0" borderId="1" xfId="0" applyFont="1" applyBorder="1" applyAlignment="1" applyProtection="1">
      <alignment horizontal="center" vertical="center" wrapText="1"/>
      <protection locked="0"/>
    </xf>
    <xf numFmtId="0" fontId="3" fillId="0" borderId="1" xfId="0" applyFont="1" applyBorder="1" applyAlignment="1" applyProtection="1">
      <alignment horizontal="center" vertical="center"/>
      <protection locked="0"/>
    </xf>
    <xf numFmtId="0" fontId="20"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6" fillId="6" borderId="27" xfId="0" applyFont="1" applyFill="1" applyBorder="1" applyAlignment="1" applyProtection="1">
      <alignment horizontal="justify" vertical="center" wrapText="1"/>
      <protection locked="0"/>
    </xf>
    <xf numFmtId="0" fontId="6" fillId="6" borderId="26" xfId="0" applyFont="1" applyFill="1" applyBorder="1" applyAlignment="1" applyProtection="1">
      <alignment horizontal="justify" vertical="center" wrapText="1"/>
      <protection locked="0"/>
    </xf>
    <xf numFmtId="0" fontId="2" fillId="2" borderId="4" xfId="1" applyFont="1" applyFill="1" applyBorder="1" applyAlignment="1">
      <alignment horizontal="center" vertical="center"/>
    </xf>
    <xf numFmtId="0" fontId="11" fillId="2" borderId="37" xfId="1" applyFont="1" applyFill="1" applyBorder="1" applyAlignment="1">
      <alignment horizontal="center" vertical="center"/>
    </xf>
    <xf numFmtId="0" fontId="11" fillId="2" borderId="38" xfId="1" applyFont="1" applyFill="1" applyBorder="1" applyAlignment="1">
      <alignment horizontal="center" vertical="center"/>
    </xf>
    <xf numFmtId="0" fontId="11" fillId="2" borderId="39" xfId="1" applyFont="1" applyFill="1" applyBorder="1" applyAlignment="1">
      <alignment horizontal="center" vertical="center"/>
    </xf>
    <xf numFmtId="0" fontId="11" fillId="2" borderId="41" xfId="1" applyFont="1" applyFill="1" applyBorder="1" applyAlignment="1">
      <alignment horizontal="center" vertical="center"/>
    </xf>
    <xf numFmtId="0" fontId="11" fillId="2" borderId="40" xfId="1" applyFont="1" applyFill="1" applyBorder="1" applyAlignment="1">
      <alignment horizontal="center" vertical="center"/>
    </xf>
    <xf numFmtId="0" fontId="11" fillId="2" borderId="35" xfId="1" applyFont="1" applyFill="1" applyBorder="1" applyAlignment="1">
      <alignment horizontal="center" vertical="center"/>
    </xf>
    <xf numFmtId="0" fontId="11" fillId="2" borderId="5" xfId="1" applyFont="1" applyFill="1" applyBorder="1" applyAlignment="1">
      <alignment horizontal="center" vertical="center"/>
    </xf>
    <xf numFmtId="0" fontId="11" fillId="2" borderId="1" xfId="1" applyFont="1" applyFill="1" applyBorder="1" applyAlignment="1">
      <alignment horizontal="center" vertical="center"/>
    </xf>
    <xf numFmtId="0" fontId="2" fillId="2" borderId="59" xfId="1" applyFont="1" applyFill="1" applyBorder="1" applyAlignment="1">
      <alignment horizontal="center" vertical="center"/>
    </xf>
    <xf numFmtId="0" fontId="2" fillId="2" borderId="57" xfId="1" applyFont="1" applyFill="1" applyBorder="1" applyAlignment="1">
      <alignment horizontal="center" vertical="center"/>
    </xf>
    <xf numFmtId="0" fontId="2" fillId="2" borderId="58" xfId="1" applyFont="1" applyFill="1" applyBorder="1" applyAlignment="1">
      <alignment horizontal="center" vertical="center"/>
    </xf>
    <xf numFmtId="14" fontId="12" fillId="2" borderId="4" xfId="1" applyNumberFormat="1" applyFont="1" applyFill="1" applyBorder="1" applyAlignment="1">
      <alignment horizontal="center" vertical="center"/>
    </xf>
    <xf numFmtId="0" fontId="12" fillId="2" borderId="5" xfId="1" applyFont="1" applyFill="1" applyBorder="1" applyAlignment="1">
      <alignment horizontal="center" vertical="center"/>
    </xf>
    <xf numFmtId="0" fontId="16" fillId="2" borderId="31" xfId="1" applyFont="1" applyFill="1" applyBorder="1" applyAlignment="1">
      <alignment horizontal="left" vertical="center" wrapText="1"/>
    </xf>
    <xf numFmtId="0" fontId="17" fillId="2" borderId="32" xfId="1" applyFont="1" applyFill="1" applyBorder="1" applyAlignment="1">
      <alignment horizontal="left" vertical="center" wrapText="1"/>
    </xf>
    <xf numFmtId="0" fontId="17" fillId="2" borderId="33" xfId="1" applyFont="1" applyFill="1" applyBorder="1" applyAlignment="1">
      <alignment horizontal="left" vertical="center" wrapText="1"/>
    </xf>
    <xf numFmtId="0" fontId="2" fillId="3" borderId="53" xfId="1" applyFont="1" applyFill="1" applyBorder="1" applyAlignment="1">
      <alignment horizontal="center"/>
    </xf>
    <xf numFmtId="0" fontId="2" fillId="3" borderId="54" xfId="1" applyFont="1" applyFill="1" applyBorder="1" applyAlignment="1">
      <alignment horizontal="center"/>
    </xf>
    <xf numFmtId="0" fontId="2" fillId="3" borderId="55" xfId="1" applyFont="1" applyFill="1" applyBorder="1" applyAlignment="1">
      <alignment horizontal="center"/>
    </xf>
    <xf numFmtId="0" fontId="2" fillId="3" borderId="30" xfId="1" applyFont="1" applyFill="1" applyBorder="1" applyAlignment="1">
      <alignment horizontal="center"/>
    </xf>
    <xf numFmtId="0" fontId="2" fillId="3" borderId="29" xfId="1" applyFont="1" applyFill="1" applyBorder="1" applyAlignment="1">
      <alignment horizontal="center"/>
    </xf>
    <xf numFmtId="0" fontId="2" fillId="3" borderId="28" xfId="1" applyFont="1" applyFill="1" applyBorder="1" applyAlignment="1">
      <alignment horizontal="center"/>
    </xf>
    <xf numFmtId="0" fontId="2" fillId="3" borderId="37" xfId="1" applyFont="1" applyFill="1" applyBorder="1" applyAlignment="1">
      <alignment horizontal="center" vertical="center"/>
    </xf>
    <xf numFmtId="0" fontId="2" fillId="3" borderId="38" xfId="1" applyFont="1" applyFill="1" applyBorder="1" applyAlignment="1">
      <alignment horizontal="center" vertical="center"/>
    </xf>
    <xf numFmtId="0" fontId="2" fillId="3" borderId="39" xfId="1" applyFont="1" applyFill="1" applyBorder="1" applyAlignment="1">
      <alignment horizontal="center" vertical="center"/>
    </xf>
    <xf numFmtId="0" fontId="2" fillId="3" borderId="56" xfId="1" applyFont="1" applyFill="1" applyBorder="1" applyAlignment="1">
      <alignment horizontal="center" vertical="center"/>
    </xf>
    <xf numFmtId="0" fontId="2" fillId="3" borderId="0" xfId="1" applyFont="1" applyFill="1" applyAlignment="1">
      <alignment horizontal="center" vertical="center"/>
    </xf>
    <xf numFmtId="0" fontId="2" fillId="3" borderId="36" xfId="1" applyFont="1" applyFill="1" applyBorder="1" applyAlignment="1">
      <alignment horizontal="center" vertical="center"/>
    </xf>
    <xf numFmtId="0" fontId="2" fillId="3" borderId="41" xfId="1" applyFont="1" applyFill="1" applyBorder="1" applyAlignment="1">
      <alignment horizontal="center" vertical="center"/>
    </xf>
    <xf numFmtId="0" fontId="2" fillId="3" borderId="40" xfId="1" applyFont="1" applyFill="1" applyBorder="1" applyAlignment="1">
      <alignment horizontal="center" vertical="center"/>
    </xf>
    <xf numFmtId="0" fontId="2" fillId="3" borderId="35" xfId="1" applyFont="1" applyFill="1" applyBorder="1" applyAlignment="1">
      <alignment horizontal="center" vertical="center"/>
    </xf>
    <xf numFmtId="0" fontId="2" fillId="3" borderId="21" xfId="1" applyFont="1" applyFill="1" applyBorder="1" applyAlignment="1">
      <alignment horizontal="center" vertical="center" wrapText="1"/>
    </xf>
    <xf numFmtId="0" fontId="2" fillId="3" borderId="24" xfId="1" applyFont="1" applyFill="1" applyBorder="1" applyAlignment="1">
      <alignment horizontal="center" vertical="center" wrapText="1"/>
    </xf>
    <xf numFmtId="0" fontId="2" fillId="3" borderId="1" xfId="1" applyFont="1" applyFill="1" applyBorder="1" applyAlignment="1">
      <alignment horizontal="center" vertical="center" wrapText="1"/>
    </xf>
    <xf numFmtId="0" fontId="2" fillId="3" borderId="8" xfId="1" applyFont="1" applyFill="1" applyBorder="1" applyAlignment="1">
      <alignment horizontal="center" vertical="center" wrapText="1"/>
    </xf>
    <xf numFmtId="0" fontId="2" fillId="3" borderId="20" xfId="1" applyFont="1" applyFill="1" applyBorder="1" applyAlignment="1">
      <alignment horizontal="center" vertical="center" wrapText="1"/>
    </xf>
    <xf numFmtId="0" fontId="2" fillId="3" borderId="27" xfId="1" applyFont="1" applyFill="1" applyBorder="1" applyAlignment="1">
      <alignment horizontal="center" vertical="center" wrapText="1"/>
    </xf>
    <xf numFmtId="0" fontId="2" fillId="0" borderId="21" xfId="1" applyFont="1" applyBorder="1" applyAlignment="1">
      <alignment horizontal="center"/>
    </xf>
    <xf numFmtId="0" fontId="2" fillId="0" borderId="1" xfId="1" applyFont="1" applyBorder="1" applyAlignment="1">
      <alignment horizontal="center"/>
    </xf>
    <xf numFmtId="0" fontId="2" fillId="0" borderId="4" xfId="1" applyFont="1" applyBorder="1" applyAlignment="1">
      <alignment horizontal="center"/>
    </xf>
    <xf numFmtId="0" fontId="2" fillId="0" borderId="7" xfId="1" applyFont="1" applyBorder="1" applyAlignment="1">
      <alignment horizontal="center"/>
    </xf>
    <xf numFmtId="0" fontId="2" fillId="0" borderId="25" xfId="1" applyFont="1" applyBorder="1" applyAlignment="1">
      <alignment horizontal="center"/>
    </xf>
    <xf numFmtId="0" fontId="2" fillId="3" borderId="22" xfId="1" applyFont="1" applyFill="1" applyBorder="1" applyAlignment="1">
      <alignment horizontal="center"/>
    </xf>
    <xf numFmtId="0" fontId="2" fillId="3" borderId="11" xfId="1" applyFont="1" applyFill="1" applyBorder="1" applyAlignment="1">
      <alignment horizontal="center"/>
    </xf>
    <xf numFmtId="0" fontId="6" fillId="3" borderId="8" xfId="1" applyFont="1" applyFill="1" applyBorder="1" applyAlignment="1">
      <alignment horizontal="center" vertical="center" wrapText="1"/>
    </xf>
    <xf numFmtId="0" fontId="6" fillId="3" borderId="11" xfId="1" applyFont="1" applyFill="1" applyBorder="1" applyAlignment="1">
      <alignment horizontal="center" vertical="center" wrapText="1"/>
    </xf>
    <xf numFmtId="0" fontId="2" fillId="3" borderId="1" xfId="1" applyFont="1" applyFill="1" applyBorder="1" applyAlignment="1">
      <alignment horizontal="center" vertical="center"/>
    </xf>
    <xf numFmtId="0" fontId="2" fillId="3" borderId="8" xfId="1" applyFont="1" applyFill="1" applyBorder="1" applyAlignment="1">
      <alignment horizontal="center" vertical="center"/>
    </xf>
    <xf numFmtId="0" fontId="2" fillId="3" borderId="11" xfId="1" applyFont="1" applyFill="1" applyBorder="1" applyAlignment="1">
      <alignment horizontal="center" vertical="center"/>
    </xf>
    <xf numFmtId="0" fontId="2" fillId="3" borderId="10" xfId="1" applyFont="1" applyFill="1" applyBorder="1" applyAlignment="1">
      <alignment horizontal="center" vertical="center" wrapText="1"/>
    </xf>
    <xf numFmtId="0" fontId="2" fillId="3" borderId="11" xfId="1" applyFont="1" applyFill="1" applyBorder="1" applyAlignment="1">
      <alignment horizontal="center" vertical="center" wrapText="1"/>
    </xf>
    <xf numFmtId="0" fontId="4" fillId="0" borderId="1" xfId="1" applyFont="1" applyBorder="1" applyAlignment="1">
      <alignment horizontal="center" vertical="center" wrapText="1"/>
    </xf>
    <xf numFmtId="0" fontId="8" fillId="0" borderId="21" xfId="1" applyFont="1" applyBorder="1" applyAlignment="1" applyProtection="1">
      <alignment horizontal="center" vertical="center" wrapText="1"/>
      <protection locked="0"/>
    </xf>
    <xf numFmtId="0" fontId="8" fillId="0" borderId="43" xfId="1" applyFont="1" applyBorder="1" applyAlignment="1" applyProtection="1">
      <alignment horizontal="center" vertical="center" wrapText="1"/>
      <protection locked="0"/>
    </xf>
    <xf numFmtId="0" fontId="15" fillId="0" borderId="8" xfId="1" applyFont="1" applyBorder="1" applyAlignment="1" applyProtection="1">
      <alignment horizontal="justify" vertical="center" wrapText="1"/>
      <protection locked="0"/>
    </xf>
    <xf numFmtId="0" fontId="15" fillId="0" borderId="10" xfId="1" applyFont="1" applyBorder="1" applyAlignment="1" applyProtection="1">
      <alignment horizontal="justify" vertical="center" wrapText="1"/>
      <protection locked="0"/>
    </xf>
    <xf numFmtId="0" fontId="15" fillId="0" borderId="48" xfId="1" applyFont="1" applyBorder="1" applyAlignment="1" applyProtection="1">
      <alignment horizontal="justify" vertical="center" wrapText="1"/>
      <protection locked="0"/>
    </xf>
    <xf numFmtId="0" fontId="15" fillId="0" borderId="1" xfId="1" applyFont="1" applyBorder="1" applyAlignment="1" applyProtection="1">
      <alignment horizontal="justify" vertical="center" wrapText="1"/>
      <protection locked="0"/>
    </xf>
    <xf numFmtId="0" fontId="15" fillId="0" borderId="1" xfId="1" applyFont="1" applyBorder="1" applyAlignment="1" applyProtection="1">
      <alignment horizontal="justify" vertical="center"/>
      <protection locked="0"/>
    </xf>
    <xf numFmtId="0" fontId="15" fillId="0" borderId="44" xfId="1" applyFont="1" applyBorder="1" applyAlignment="1" applyProtection="1">
      <alignment horizontal="justify" vertical="center"/>
      <protection locked="0"/>
    </xf>
    <xf numFmtId="0" fontId="15" fillId="0" borderId="27" xfId="1" applyFont="1" applyBorder="1" applyAlignment="1" applyProtection="1">
      <alignment horizontal="justify" vertical="center" wrapText="1"/>
      <protection locked="0"/>
    </xf>
    <xf numFmtId="0" fontId="15" fillId="0" borderId="46" xfId="1" applyFont="1" applyBorder="1" applyAlignment="1" applyProtection="1">
      <alignment horizontal="justify" vertical="center" wrapText="1"/>
      <protection locked="0"/>
    </xf>
    <xf numFmtId="0" fontId="15" fillId="0" borderId="52" xfId="1" applyFont="1" applyBorder="1" applyAlignment="1" applyProtection="1">
      <alignment horizontal="justify" vertical="center" wrapText="1"/>
      <protection locked="0"/>
    </xf>
    <xf numFmtId="0" fontId="6" fillId="0" borderId="24" xfId="1" applyFont="1" applyBorder="1" applyAlignment="1" applyProtection="1">
      <alignment horizontal="center" vertical="center" wrapText="1"/>
      <protection locked="0"/>
    </xf>
    <xf numFmtId="0" fontId="6" fillId="0" borderId="23" xfId="1" applyFont="1" applyBorder="1" applyAlignment="1" applyProtection="1">
      <alignment horizontal="center" vertical="center" wrapText="1"/>
      <protection locked="0"/>
    </xf>
    <xf numFmtId="0" fontId="6" fillId="0" borderId="47" xfId="1" applyFont="1" applyBorder="1" applyAlignment="1" applyProtection="1">
      <alignment horizontal="center" vertical="center" wrapText="1"/>
      <protection locked="0"/>
    </xf>
    <xf numFmtId="0" fontId="6" fillId="0" borderId="1" xfId="1" applyFont="1" applyBorder="1" applyAlignment="1" applyProtection="1">
      <alignment horizontal="center" vertical="center" wrapText="1"/>
      <protection locked="0"/>
    </xf>
    <xf numFmtId="0" fontId="6" fillId="0" borderId="44" xfId="1" applyFont="1" applyBorder="1" applyAlignment="1" applyProtection="1">
      <alignment horizontal="center" vertical="center" wrapText="1"/>
      <protection locked="0"/>
    </xf>
    <xf numFmtId="0" fontId="6" fillId="0" borderId="8" xfId="1" applyFont="1" applyBorder="1" applyAlignment="1" applyProtection="1">
      <alignment horizontal="center" vertical="center" wrapText="1"/>
      <protection locked="0"/>
    </xf>
    <xf numFmtId="0" fontId="6" fillId="0" borderId="10" xfId="1" applyFont="1" applyBorder="1" applyAlignment="1" applyProtection="1">
      <alignment horizontal="center" vertical="center" wrapText="1"/>
      <protection locked="0"/>
    </xf>
    <xf numFmtId="0" fontId="6" fillId="0" borderId="48" xfId="1" applyFont="1" applyBorder="1" applyAlignment="1" applyProtection="1">
      <alignment horizontal="center" vertical="center" wrapText="1"/>
      <protection locked="0"/>
    </xf>
    <xf numFmtId="0" fontId="7" fillId="2" borderId="8" xfId="1" applyFont="1" applyFill="1" applyBorder="1" applyAlignment="1">
      <alignment horizontal="center" vertical="center"/>
    </xf>
    <xf numFmtId="0" fontId="7" fillId="2" borderId="10" xfId="1" applyFont="1" applyFill="1" applyBorder="1" applyAlignment="1">
      <alignment horizontal="center" vertical="center"/>
    </xf>
    <xf numFmtId="0" fontId="7" fillId="2" borderId="48" xfId="1" applyFont="1" applyFill="1" applyBorder="1" applyAlignment="1">
      <alignment horizontal="center" vertical="center"/>
    </xf>
    <xf numFmtId="0" fontId="6" fillId="3" borderId="1" xfId="1" applyFont="1" applyFill="1" applyBorder="1" applyAlignment="1">
      <alignment horizontal="center" vertical="center" wrapText="1"/>
    </xf>
    <xf numFmtId="0" fontId="16" fillId="0" borderId="1" xfId="1" applyFont="1" applyBorder="1" applyAlignment="1" applyProtection="1">
      <alignment horizontal="justify" vertical="center" wrapText="1"/>
      <protection locked="0"/>
    </xf>
    <xf numFmtId="0" fontId="16" fillId="0" borderId="44" xfId="1" applyFont="1" applyBorder="1" applyAlignment="1" applyProtection="1">
      <alignment horizontal="justify" vertical="center" wrapText="1"/>
      <protection locked="0"/>
    </xf>
    <xf numFmtId="1" fontId="10" fillId="0" borderId="14" xfId="1" applyNumberFormat="1" applyFont="1" applyBorder="1" applyAlignment="1">
      <alignment horizontal="center" vertical="center" wrapText="1"/>
    </xf>
    <xf numFmtId="1" fontId="10" fillId="0" borderId="17" xfId="1" applyNumberFormat="1" applyFont="1" applyBorder="1" applyAlignment="1">
      <alignment horizontal="center" vertical="center" wrapText="1"/>
    </xf>
    <xf numFmtId="0" fontId="11" fillId="0" borderId="8" xfId="1" applyFont="1" applyBorder="1" applyAlignment="1">
      <alignment horizontal="center" vertical="center" wrapText="1"/>
    </xf>
    <xf numFmtId="0" fontId="11" fillId="0" borderId="10" xfId="1" applyFont="1" applyBorder="1" applyAlignment="1">
      <alignment horizontal="center" vertical="center" wrapText="1"/>
    </xf>
    <xf numFmtId="0" fontId="11" fillId="0" borderId="48" xfId="1" applyFont="1" applyBorder="1" applyAlignment="1">
      <alignment horizontal="center" vertical="center" wrapText="1"/>
    </xf>
    <xf numFmtId="0" fontId="10" fillId="9" borderId="1" xfId="1" applyFont="1" applyFill="1" applyBorder="1" applyAlignment="1">
      <alignment horizontal="center" vertical="center"/>
    </xf>
    <xf numFmtId="0" fontId="10" fillId="0" borderId="8" xfId="1" applyFont="1" applyBorder="1" applyAlignment="1">
      <alignment horizontal="center" vertical="center" wrapText="1"/>
    </xf>
    <xf numFmtId="0" fontId="10" fillId="0" borderId="10" xfId="1" applyFont="1" applyBorder="1" applyAlignment="1">
      <alignment horizontal="center" vertical="center" wrapText="1"/>
    </xf>
    <xf numFmtId="0" fontId="10" fillId="0" borderId="48" xfId="1" applyFont="1" applyBorder="1" applyAlignment="1">
      <alignment horizontal="center" vertical="center" wrapText="1"/>
    </xf>
    <xf numFmtId="0" fontId="6" fillId="0" borderId="8" xfId="1" applyFont="1" applyBorder="1" applyAlignment="1">
      <alignment horizontal="center" vertical="center" wrapText="1"/>
    </xf>
    <xf numFmtId="0" fontId="6" fillId="0" borderId="10" xfId="1" applyFont="1" applyBorder="1" applyAlignment="1">
      <alignment horizontal="center" vertical="center" wrapText="1"/>
    </xf>
    <xf numFmtId="0" fontId="6" fillId="0" borderId="48" xfId="1" applyFont="1" applyBorder="1" applyAlignment="1">
      <alignment horizontal="center" vertical="center" wrapText="1"/>
    </xf>
    <xf numFmtId="0" fontId="15" fillId="0" borderId="46" xfId="1" applyFont="1" applyBorder="1" applyAlignment="1" applyProtection="1">
      <alignment horizontal="justify" vertical="center"/>
      <protection locked="0"/>
    </xf>
    <xf numFmtId="0" fontId="52" fillId="8" borderId="36" xfId="1" applyFont="1" applyFill="1" applyBorder="1" applyAlignment="1">
      <alignment horizontal="center" vertical="center" wrapText="1"/>
    </xf>
    <xf numFmtId="0" fontId="54" fillId="8" borderId="36" xfId="1" applyFont="1" applyFill="1" applyBorder="1" applyAlignment="1">
      <alignment horizontal="center" vertical="center"/>
    </xf>
    <xf numFmtId="0" fontId="54" fillId="8" borderId="35" xfId="1" applyFont="1" applyFill="1" applyBorder="1" applyAlignment="1">
      <alignment horizontal="center" vertical="center"/>
    </xf>
    <xf numFmtId="0" fontId="49" fillId="0" borderId="42" xfId="1" applyFont="1" applyBorder="1" applyAlignment="1" applyProtection="1">
      <alignment horizontal="center" vertical="center" wrapText="1"/>
      <protection locked="0"/>
    </xf>
    <xf numFmtId="0" fontId="9" fillId="0" borderId="21" xfId="1" applyFont="1" applyBorder="1" applyAlignment="1" applyProtection="1">
      <alignment horizontal="center" vertical="center" wrapText="1"/>
      <protection locked="0"/>
    </xf>
    <xf numFmtId="0" fontId="9" fillId="0" borderId="43" xfId="1" applyFont="1" applyBorder="1" applyAlignment="1" applyProtection="1">
      <alignment horizontal="center" vertical="center" wrapText="1"/>
      <protection locked="0"/>
    </xf>
    <xf numFmtId="0" fontId="8" fillId="0" borderId="18" xfId="1" applyFont="1" applyBorder="1" applyAlignment="1">
      <alignment horizontal="center" vertical="center" wrapText="1"/>
    </xf>
    <xf numFmtId="0" fontId="8" fillId="0" borderId="17" xfId="1" applyFont="1" applyBorder="1" applyAlignment="1">
      <alignment horizontal="center" vertical="center" wrapText="1"/>
    </xf>
    <xf numFmtId="0" fontId="8" fillId="0" borderId="51" xfId="1" applyFont="1" applyBorder="1" applyAlignment="1">
      <alignment horizontal="center" vertical="center" wrapText="1"/>
    </xf>
    <xf numFmtId="0" fontId="8" fillId="9" borderId="1" xfId="1" applyFont="1" applyFill="1" applyBorder="1" applyAlignment="1">
      <alignment horizontal="center" vertical="center" wrapText="1"/>
    </xf>
    <xf numFmtId="0" fontId="8" fillId="9" borderId="44" xfId="1" applyFont="1" applyFill="1" applyBorder="1" applyAlignment="1">
      <alignment horizontal="center" vertical="center" wrapText="1"/>
    </xf>
    <xf numFmtId="0" fontId="10" fillId="10" borderId="8" xfId="1" applyFont="1" applyFill="1" applyBorder="1" applyAlignment="1">
      <alignment horizontal="center" vertical="center" wrapText="1"/>
    </xf>
    <xf numFmtId="0" fontId="10" fillId="10" borderId="10" xfId="1" applyFont="1" applyFill="1" applyBorder="1" applyAlignment="1">
      <alignment horizontal="center" vertical="center" wrapText="1"/>
    </xf>
    <xf numFmtId="0" fontId="10" fillId="10" borderId="48" xfId="1" applyFont="1" applyFill="1" applyBorder="1" applyAlignment="1">
      <alignment horizontal="center" vertical="center" wrapText="1"/>
    </xf>
    <xf numFmtId="0" fontId="2" fillId="11" borderId="27" xfId="1" applyFont="1" applyFill="1" applyBorder="1" applyAlignment="1" applyProtection="1">
      <alignment horizontal="justify" vertical="center" wrapText="1"/>
      <protection locked="0"/>
    </xf>
    <xf numFmtId="0" fontId="2" fillId="11" borderId="26" xfId="1" applyFont="1" applyFill="1" applyBorder="1" applyAlignment="1" applyProtection="1">
      <alignment horizontal="justify" vertical="center" wrapText="1"/>
      <protection locked="0"/>
    </xf>
    <xf numFmtId="0" fontId="3" fillId="0" borderId="27" xfId="1" applyFont="1" applyBorder="1" applyAlignment="1" applyProtection="1">
      <alignment horizontal="center"/>
      <protection locked="0"/>
    </xf>
    <xf numFmtId="0" fontId="3" fillId="0" borderId="52" xfId="1" applyFont="1" applyBorder="1" applyAlignment="1" applyProtection="1">
      <alignment horizontal="center"/>
      <protection locked="0"/>
    </xf>
    <xf numFmtId="14" fontId="15" fillId="0" borderId="27" xfId="1" applyNumberFormat="1" applyFont="1" applyBorder="1" applyAlignment="1" applyProtection="1">
      <alignment horizontal="center" vertical="center" wrapText="1"/>
      <protection locked="0"/>
    </xf>
    <xf numFmtId="0" fontId="15" fillId="0" borderId="46" xfId="1" applyFont="1" applyBorder="1" applyAlignment="1" applyProtection="1">
      <alignment horizontal="center" vertical="center" wrapText="1"/>
      <protection locked="0"/>
    </xf>
    <xf numFmtId="14" fontId="3" fillId="0" borderId="1" xfId="1" applyNumberFormat="1" applyFont="1" applyBorder="1" applyAlignment="1" applyProtection="1">
      <alignment horizontal="center" vertical="center" wrapText="1"/>
      <protection locked="0"/>
    </xf>
    <xf numFmtId="0" fontId="3" fillId="0" borderId="1" xfId="1" applyFont="1" applyBorder="1" applyAlignment="1" applyProtection="1">
      <alignment horizontal="center" vertical="center" wrapText="1"/>
      <protection locked="0"/>
    </xf>
    <xf numFmtId="0" fontId="3" fillId="0" borderId="44" xfId="1" applyFont="1" applyBorder="1" applyAlignment="1" applyProtection="1">
      <alignment horizontal="center" vertical="center" wrapText="1"/>
      <protection locked="0"/>
    </xf>
    <xf numFmtId="0" fontId="33" fillId="0" borderId="1" xfId="1" applyFont="1" applyBorder="1" applyAlignment="1" applyProtection="1">
      <alignment horizontal="left" vertical="center" wrapText="1"/>
      <protection locked="0"/>
    </xf>
    <xf numFmtId="0" fontId="5" fillId="0" borderId="1" xfId="1" applyFont="1" applyBorder="1" applyAlignment="1" applyProtection="1">
      <alignment horizontal="left" vertical="center" wrapText="1"/>
      <protection locked="0"/>
    </xf>
    <xf numFmtId="0" fontId="5" fillId="0" borderId="44" xfId="1" applyFont="1" applyBorder="1" applyAlignment="1" applyProtection="1">
      <alignment horizontal="left" vertical="center" wrapText="1"/>
      <protection locked="0"/>
    </xf>
    <xf numFmtId="0" fontId="3" fillId="0" borderId="27" xfId="1" applyFont="1" applyBorder="1" applyAlignment="1" applyProtection="1">
      <alignment horizontal="center" vertical="center" wrapText="1"/>
      <protection locked="0"/>
    </xf>
    <xf numFmtId="0" fontId="3" fillId="0" borderId="46" xfId="1" applyFont="1" applyBorder="1" applyAlignment="1" applyProtection="1">
      <alignment horizontal="center" vertical="center" wrapText="1"/>
      <protection locked="0"/>
    </xf>
    <xf numFmtId="0" fontId="3" fillId="0" borderId="52" xfId="1" applyFont="1" applyBorder="1" applyAlignment="1" applyProtection="1">
      <alignment horizontal="center" vertical="center" wrapText="1"/>
      <protection locked="0"/>
    </xf>
    <xf numFmtId="0" fontId="4" fillId="0" borderId="8" xfId="1" applyFont="1" applyBorder="1" applyAlignment="1">
      <alignment horizontal="center" vertical="center" wrapText="1"/>
    </xf>
    <xf numFmtId="0" fontId="4" fillId="0" borderId="10" xfId="1" applyFont="1" applyBorder="1" applyAlignment="1">
      <alignment horizontal="center" vertical="center" wrapText="1"/>
    </xf>
    <xf numFmtId="0" fontId="4" fillId="0" borderId="48" xfId="1" applyFont="1" applyBorder="1" applyAlignment="1">
      <alignment horizontal="center" vertical="center" wrapText="1"/>
    </xf>
  </cellXfs>
  <cellStyles count="2">
    <cellStyle name="Normal" xfId="0" builtinId="0"/>
    <cellStyle name="Normal 2" xfId="1" xr:uid="{00000000-0005-0000-0000-000001000000}"/>
  </cellStyles>
  <dxfs count="54">
    <dxf>
      <fill>
        <patternFill patternType="solid">
          <bgColor rgb="FFFFFF00"/>
        </patternFill>
      </fill>
    </dxf>
    <dxf>
      <fill>
        <patternFill patternType="solid">
          <bgColor rgb="FFEC6114"/>
        </patternFill>
      </fill>
    </dxf>
    <dxf>
      <fill>
        <patternFill patternType="solid">
          <bgColor rgb="FFFF0000"/>
        </patternFill>
      </fill>
    </dxf>
    <dxf>
      <fill>
        <patternFill patternType="solid">
          <bgColor rgb="FFFFFF00"/>
        </patternFill>
      </fill>
    </dxf>
    <dxf>
      <fill>
        <patternFill patternType="solid">
          <bgColor rgb="FFEC6114"/>
        </patternFill>
      </fill>
    </dxf>
    <dxf>
      <fill>
        <patternFill patternType="solid">
          <bgColor rgb="FFFF0000"/>
        </patternFill>
      </fill>
    </dxf>
    <dxf>
      <fill>
        <patternFill>
          <bgColor rgb="FFFFFF00"/>
        </patternFill>
      </fill>
    </dxf>
    <dxf>
      <fill>
        <patternFill>
          <bgColor rgb="FFEC6114"/>
        </patternFill>
      </fill>
    </dxf>
    <dxf>
      <fill>
        <patternFill>
          <bgColor rgb="FFFF0000"/>
        </patternFill>
      </fill>
    </dxf>
    <dxf>
      <fill>
        <patternFill>
          <bgColor rgb="FFFFFF00"/>
        </patternFill>
      </fill>
    </dxf>
    <dxf>
      <fill>
        <patternFill>
          <bgColor rgb="FFEC6114"/>
        </patternFill>
      </fill>
    </dxf>
    <dxf>
      <fill>
        <patternFill>
          <bgColor rgb="FFFF0000"/>
        </patternFill>
      </fill>
    </dxf>
    <dxf>
      <fill>
        <patternFill>
          <bgColor rgb="FFFFFF00"/>
        </patternFill>
      </fill>
    </dxf>
    <dxf>
      <fill>
        <patternFill>
          <bgColor rgb="FFEC6114"/>
        </patternFill>
      </fill>
    </dxf>
    <dxf>
      <fill>
        <patternFill>
          <bgColor rgb="FFFF0000"/>
        </patternFill>
      </fill>
    </dxf>
    <dxf>
      <fill>
        <patternFill>
          <bgColor rgb="FFFFFF00"/>
        </patternFill>
      </fill>
    </dxf>
    <dxf>
      <fill>
        <patternFill>
          <bgColor rgb="FFEC6114"/>
        </patternFill>
      </fill>
    </dxf>
    <dxf>
      <fill>
        <patternFill>
          <bgColor rgb="FFFF0000"/>
        </patternFill>
      </fill>
    </dxf>
    <dxf>
      <fill>
        <patternFill>
          <bgColor rgb="FFFFFF00"/>
        </patternFill>
      </fill>
    </dxf>
    <dxf>
      <fill>
        <patternFill>
          <bgColor rgb="FFEC6114"/>
        </patternFill>
      </fill>
    </dxf>
    <dxf>
      <fill>
        <patternFill>
          <bgColor rgb="FFFF0000"/>
        </patternFill>
      </fill>
    </dxf>
    <dxf>
      <fill>
        <patternFill>
          <bgColor rgb="FFFFFF00"/>
        </patternFill>
      </fill>
    </dxf>
    <dxf>
      <fill>
        <patternFill>
          <bgColor rgb="FFEC6114"/>
        </patternFill>
      </fill>
    </dxf>
    <dxf>
      <fill>
        <patternFill>
          <bgColor rgb="FFFF0000"/>
        </patternFill>
      </fill>
    </dxf>
    <dxf>
      <fill>
        <patternFill>
          <bgColor rgb="FFFFFF00"/>
        </patternFill>
      </fill>
    </dxf>
    <dxf>
      <fill>
        <patternFill>
          <bgColor rgb="FFEC6114"/>
        </patternFill>
      </fill>
    </dxf>
    <dxf>
      <fill>
        <patternFill>
          <bgColor rgb="FFFF0000"/>
        </patternFill>
      </fill>
    </dxf>
    <dxf>
      <fill>
        <patternFill>
          <bgColor rgb="FFFFFF00"/>
        </patternFill>
      </fill>
    </dxf>
    <dxf>
      <fill>
        <patternFill>
          <bgColor rgb="FFEC6114"/>
        </patternFill>
      </fill>
    </dxf>
    <dxf>
      <fill>
        <patternFill>
          <bgColor rgb="FFFF0000"/>
        </patternFill>
      </fill>
    </dxf>
    <dxf>
      <fill>
        <patternFill>
          <bgColor rgb="FFFFFF00"/>
        </patternFill>
      </fill>
    </dxf>
    <dxf>
      <fill>
        <patternFill>
          <bgColor rgb="FFEC6114"/>
        </patternFill>
      </fill>
    </dxf>
    <dxf>
      <fill>
        <patternFill>
          <bgColor rgb="FFFF0000"/>
        </patternFill>
      </fill>
    </dxf>
    <dxf>
      <fill>
        <patternFill>
          <bgColor rgb="FFFFFF00"/>
        </patternFill>
      </fill>
    </dxf>
    <dxf>
      <fill>
        <patternFill>
          <bgColor rgb="FFEC6114"/>
        </patternFill>
      </fill>
    </dxf>
    <dxf>
      <fill>
        <patternFill>
          <bgColor rgb="FFFF0000"/>
        </patternFill>
      </fill>
    </dxf>
    <dxf>
      <fill>
        <patternFill>
          <bgColor rgb="FFFFFF00"/>
        </patternFill>
      </fill>
    </dxf>
    <dxf>
      <fill>
        <patternFill>
          <bgColor rgb="FFEC6114"/>
        </patternFill>
      </fill>
    </dxf>
    <dxf>
      <fill>
        <patternFill>
          <bgColor rgb="FFFF0000"/>
        </patternFill>
      </fill>
    </dxf>
    <dxf>
      <fill>
        <patternFill>
          <bgColor rgb="FFFFFF00"/>
        </patternFill>
      </fill>
    </dxf>
    <dxf>
      <fill>
        <patternFill>
          <bgColor rgb="FFEC6114"/>
        </patternFill>
      </fill>
    </dxf>
    <dxf>
      <fill>
        <patternFill>
          <bgColor rgb="FFFF0000"/>
        </patternFill>
      </fill>
    </dxf>
    <dxf>
      <fill>
        <patternFill>
          <bgColor rgb="FFFFFF00"/>
        </patternFill>
      </fill>
    </dxf>
    <dxf>
      <fill>
        <patternFill>
          <bgColor rgb="FFEC6114"/>
        </patternFill>
      </fill>
    </dxf>
    <dxf>
      <fill>
        <patternFill>
          <bgColor rgb="FFFF0000"/>
        </patternFill>
      </fill>
    </dxf>
    <dxf>
      <fill>
        <patternFill>
          <bgColor rgb="FFFFFF00"/>
        </patternFill>
      </fill>
    </dxf>
    <dxf>
      <fill>
        <patternFill>
          <bgColor rgb="FFEC6114"/>
        </patternFill>
      </fill>
    </dxf>
    <dxf>
      <fill>
        <patternFill>
          <bgColor rgb="FFFF0000"/>
        </patternFill>
      </fill>
    </dxf>
    <dxf>
      <fill>
        <patternFill>
          <bgColor rgb="FFFFFF00"/>
        </patternFill>
      </fill>
    </dxf>
    <dxf>
      <fill>
        <patternFill>
          <bgColor rgb="FFEC6114"/>
        </patternFill>
      </fill>
    </dxf>
    <dxf>
      <fill>
        <patternFill>
          <bgColor rgb="FFFF0000"/>
        </patternFill>
      </fill>
    </dxf>
    <dxf>
      <fill>
        <patternFill>
          <bgColor rgb="FFFFFF00"/>
        </patternFill>
      </fill>
    </dxf>
    <dxf>
      <fill>
        <patternFill>
          <bgColor rgb="FFEC6114"/>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3.xml"/><Relationship Id="rId18" Type="http://schemas.openxmlformats.org/officeDocument/2006/relationships/externalLink" Target="externalLinks/externalLink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externalLink" Target="externalLinks/externalLink2.xml"/><Relationship Id="rId17" Type="http://schemas.openxmlformats.org/officeDocument/2006/relationships/externalLink" Target="externalLinks/externalLink7.xml"/><Relationship Id="rId25"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externalLink" Target="externalLinks/externalLink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24" Type="http://schemas.openxmlformats.org/officeDocument/2006/relationships/customXml" Target="../customXml/item2.xml"/><Relationship Id="rId5" Type="http://schemas.openxmlformats.org/officeDocument/2006/relationships/worksheet" Target="worksheets/sheet5.xml"/><Relationship Id="rId15" Type="http://schemas.openxmlformats.org/officeDocument/2006/relationships/externalLink" Target="externalLinks/externalLink5.xml"/><Relationship Id="rId23" Type="http://schemas.openxmlformats.org/officeDocument/2006/relationships/customXml" Target="../customXml/item1.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4.xml"/><Relationship Id="rId22"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1.jpeg"/></Relationships>
</file>

<file path=xl/drawings/_rels/drawing7.xml.rels><?xml version="1.0" encoding="UTF-8" standalone="yes"?>
<Relationships xmlns="http://schemas.openxmlformats.org/package/2006/relationships"><Relationship Id="rId1" Type="http://schemas.openxmlformats.org/officeDocument/2006/relationships/image" Target="../media/image1.jpeg"/></Relationships>
</file>

<file path=xl/drawings/_rels/drawing8.xml.rels><?xml version="1.0" encoding="UTF-8" standalone="yes"?>
<Relationships xmlns="http://schemas.openxmlformats.org/package/2006/relationships"><Relationship Id="rId1" Type="http://schemas.openxmlformats.org/officeDocument/2006/relationships/image" Target="../media/image1.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325938</xdr:colOff>
      <xdr:row>0</xdr:row>
      <xdr:rowOff>58368</xdr:rowOff>
    </xdr:from>
    <xdr:to>
      <xdr:col>0</xdr:col>
      <xdr:colOff>1452562</xdr:colOff>
      <xdr:row>3</xdr:row>
      <xdr:rowOff>314543</xdr:rowOff>
    </xdr:to>
    <xdr:pic>
      <xdr:nvPicPr>
        <xdr:cNvPr id="2" name="Imagen 16">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25938" y="58368"/>
          <a:ext cx="1126624" cy="128487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325938</xdr:colOff>
      <xdr:row>0</xdr:row>
      <xdr:rowOff>58368</xdr:rowOff>
    </xdr:from>
    <xdr:to>
      <xdr:col>0</xdr:col>
      <xdr:colOff>1452562</xdr:colOff>
      <xdr:row>3</xdr:row>
      <xdr:rowOff>314543</xdr:rowOff>
    </xdr:to>
    <xdr:pic>
      <xdr:nvPicPr>
        <xdr:cNvPr id="2" name="Imagen 16">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25938" y="58368"/>
          <a:ext cx="1126624" cy="128487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325938</xdr:colOff>
      <xdr:row>0</xdr:row>
      <xdr:rowOff>58368</xdr:rowOff>
    </xdr:from>
    <xdr:to>
      <xdr:col>0</xdr:col>
      <xdr:colOff>1452562</xdr:colOff>
      <xdr:row>3</xdr:row>
      <xdr:rowOff>314543</xdr:rowOff>
    </xdr:to>
    <xdr:pic>
      <xdr:nvPicPr>
        <xdr:cNvPr id="2" name="Imagen 16">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25938" y="58368"/>
          <a:ext cx="1126624" cy="128487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325938</xdr:colOff>
      <xdr:row>0</xdr:row>
      <xdr:rowOff>58368</xdr:rowOff>
    </xdr:from>
    <xdr:to>
      <xdr:col>0</xdr:col>
      <xdr:colOff>1452562</xdr:colOff>
      <xdr:row>3</xdr:row>
      <xdr:rowOff>314543</xdr:rowOff>
    </xdr:to>
    <xdr:pic>
      <xdr:nvPicPr>
        <xdr:cNvPr id="2" name="Imagen 16">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25938" y="58368"/>
          <a:ext cx="1126624" cy="1284875"/>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325938</xdr:colOff>
      <xdr:row>0</xdr:row>
      <xdr:rowOff>58368</xdr:rowOff>
    </xdr:from>
    <xdr:to>
      <xdr:col>0</xdr:col>
      <xdr:colOff>1452562</xdr:colOff>
      <xdr:row>3</xdr:row>
      <xdr:rowOff>314543</xdr:rowOff>
    </xdr:to>
    <xdr:pic>
      <xdr:nvPicPr>
        <xdr:cNvPr id="2" name="Imagen 16">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25938" y="58368"/>
          <a:ext cx="1126624" cy="1284875"/>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325938</xdr:colOff>
      <xdr:row>0</xdr:row>
      <xdr:rowOff>58368</xdr:rowOff>
    </xdr:from>
    <xdr:to>
      <xdr:col>0</xdr:col>
      <xdr:colOff>1452562</xdr:colOff>
      <xdr:row>3</xdr:row>
      <xdr:rowOff>320893</xdr:rowOff>
    </xdr:to>
    <xdr:pic>
      <xdr:nvPicPr>
        <xdr:cNvPr id="2" name="Imagen 16">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25938" y="58368"/>
          <a:ext cx="1126624" cy="1291225"/>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325938</xdr:colOff>
      <xdr:row>0</xdr:row>
      <xdr:rowOff>58368</xdr:rowOff>
    </xdr:from>
    <xdr:to>
      <xdr:col>0</xdr:col>
      <xdr:colOff>1452562</xdr:colOff>
      <xdr:row>3</xdr:row>
      <xdr:rowOff>314543</xdr:rowOff>
    </xdr:to>
    <xdr:pic>
      <xdr:nvPicPr>
        <xdr:cNvPr id="2" name="Imagen 16">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25938" y="58368"/>
          <a:ext cx="1126624" cy="128487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325938</xdr:colOff>
      <xdr:row>0</xdr:row>
      <xdr:rowOff>58368</xdr:rowOff>
    </xdr:from>
    <xdr:to>
      <xdr:col>0</xdr:col>
      <xdr:colOff>1452562</xdr:colOff>
      <xdr:row>3</xdr:row>
      <xdr:rowOff>314543</xdr:rowOff>
    </xdr:to>
    <xdr:pic>
      <xdr:nvPicPr>
        <xdr:cNvPr id="2" name="Imagen 16">
          <a:extLst>
            <a:ext uri="{FF2B5EF4-FFF2-40B4-BE49-F238E27FC236}">
              <a16:creationId xmlns:a16="http://schemas.microsoft.com/office/drawing/2014/main" id="{00000000-0008-0000-07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25938" y="58368"/>
          <a:ext cx="1126624" cy="1256300"/>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325938</xdr:colOff>
      <xdr:row>0</xdr:row>
      <xdr:rowOff>58368</xdr:rowOff>
    </xdr:from>
    <xdr:to>
      <xdr:col>0</xdr:col>
      <xdr:colOff>1452562</xdr:colOff>
      <xdr:row>3</xdr:row>
      <xdr:rowOff>314543</xdr:rowOff>
    </xdr:to>
    <xdr:pic>
      <xdr:nvPicPr>
        <xdr:cNvPr id="2" name="Imagen 16">
          <a:extLst>
            <a:ext uri="{FF2B5EF4-FFF2-40B4-BE49-F238E27FC236}">
              <a16:creationId xmlns:a16="http://schemas.microsoft.com/office/drawing/2014/main" id="{00000000-0008-0000-08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25938" y="58368"/>
          <a:ext cx="1126624" cy="128487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TRABAJOS\IDIPRON\Mapa%20de%20Riesgos%20de%20Corrupcion%202024%20-%20Gestion%20Desarrollo%20Humano.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TRABAJOS\IDIPRON\Seguimiento%201%20corrupcion\Mapa%20de%20Riesgos%20de%20Corrupcion%202024%20-%20Gesti&#243;n%20Ambiental%20Primer%20Seguimiento.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D:\TRABAJOS\IDIPRON\Seguimiento%201%20corrupcion\Mapa%20de%20Riesgos%20de%20Corrupcion%202024%20-%20Gestion%20Juridica.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D:\TRABAJOS\IDIPRON\Seguimiento%201%20corrupcion\Mapa%20de%20Riesgos%20de%20Corrupci&#243;n%202024%20-%20Gesti&#243;n%20Financiera.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D:\TRABAJOS\IDIPRON\Seguimiento%201%20corrupcion\Mapa%20de%20Riesgos%20de%20Corrupcion%202024%20-%20%20Gestion%20Contractual.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D:\TRABAJOS\IDIPRON\Seguimiento%201%20corrupcion\Mapa%20de%20Riesgos%20de%20Corrupcion%202024%20-%20Gesti&#243;n%20de%20Inventarios,%20Alma&#233;n%20y%20Economato.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D:\TRABAJOS\IDIPRON\Seguimiento%201%20corrupcion\Mapa%20de%20Riesgos%20de%20Corrupci&#243;n%202024%20-%20Gesti&#243;n%20Documental.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D:\TRABAJOS\IDIPRON\Seguimiento%201%20corrupcion\Mapa%20de%20Riesgos%20de%20Corrupci&#243;n%202024%20-%20Gesti&#243;n%20de%20Adecuaci&#243;n%20y%20Mantenimiento%20de%20Biene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1"/>
      <sheetName val="Datos"/>
      <sheetName val="ENCUESTA DE IMPACTO"/>
    </sheetNames>
    <sheetDataSet>
      <sheetData sheetId="0"/>
      <sheetData sheetId="1">
        <row r="3">
          <cell r="D3" t="str">
            <v>MUY BAJA - MODERADO</v>
          </cell>
          <cell r="E3" t="str">
            <v>MODERADO</v>
          </cell>
        </row>
        <row r="4">
          <cell r="D4" t="str">
            <v>MUY BAJA - MAYOR</v>
          </cell>
          <cell r="E4" t="str">
            <v>ALTO</v>
          </cell>
        </row>
        <row r="5">
          <cell r="D5" t="str">
            <v>MUY BAJA - CATASTRÓFICO</v>
          </cell>
          <cell r="E5" t="str">
            <v>EXTREMO</v>
          </cell>
        </row>
        <row r="6">
          <cell r="D6" t="str">
            <v>BAJA - MODERADO</v>
          </cell>
          <cell r="E6" t="str">
            <v>MODERADO</v>
          </cell>
        </row>
        <row r="7">
          <cell r="D7" t="str">
            <v>BAJA - MAYOR</v>
          </cell>
          <cell r="E7" t="str">
            <v>ALTO</v>
          </cell>
        </row>
        <row r="8">
          <cell r="D8" t="str">
            <v>BAJA - CATASTRÓFICO</v>
          </cell>
          <cell r="E8" t="str">
            <v>EXTREMO</v>
          </cell>
        </row>
        <row r="9">
          <cell r="D9" t="str">
            <v>MEDIA - MODERADO</v>
          </cell>
          <cell r="E9" t="str">
            <v>MODERADO</v>
          </cell>
        </row>
        <row r="10">
          <cell r="D10" t="str">
            <v>MEDIA - MAYOR</v>
          </cell>
          <cell r="E10" t="str">
            <v>ALTO</v>
          </cell>
        </row>
        <row r="11">
          <cell r="D11" t="str">
            <v>MEDIA - CATASTRÓFICO</v>
          </cell>
          <cell r="E11" t="str">
            <v>EXTREMO</v>
          </cell>
        </row>
        <row r="12">
          <cell r="D12" t="str">
            <v>ALTA - MODERADO</v>
          </cell>
          <cell r="E12" t="str">
            <v>ALTO</v>
          </cell>
        </row>
        <row r="13">
          <cell r="D13" t="str">
            <v>ALTA - MAYOR</v>
          </cell>
          <cell r="E13" t="str">
            <v>ALTO</v>
          </cell>
        </row>
        <row r="14">
          <cell r="D14" t="str">
            <v>ALTA - CATASTRÓFICO</v>
          </cell>
          <cell r="E14" t="str">
            <v>EXTREMO</v>
          </cell>
        </row>
        <row r="15">
          <cell r="D15" t="str">
            <v>MUY ALTA - MODERADO</v>
          </cell>
          <cell r="E15" t="str">
            <v>ALTO</v>
          </cell>
        </row>
        <row r="16">
          <cell r="D16" t="str">
            <v>MUY ALTA - MAYOR</v>
          </cell>
          <cell r="E16" t="str">
            <v>ALTO</v>
          </cell>
        </row>
        <row r="17">
          <cell r="D17" t="str">
            <v>MUY ALTA - CATASTRÓFICO</v>
          </cell>
          <cell r="E17" t="str">
            <v>EXTREMO</v>
          </cell>
        </row>
      </sheetData>
      <sheetData sheetId="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s>
    <sheetDataSet>
      <sheetData sheetId="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s>
    <sheetDataSet>
      <sheetData sheetId="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1"/>
      <sheetName val="Datos"/>
      <sheetName val="ENCUESTA DE IMPACTO"/>
    </sheetNames>
    <sheetDataSet>
      <sheetData sheetId="0" refreshError="1"/>
      <sheetData sheetId="1"/>
      <sheetData sheetId="2"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s>
    <sheetDataSet>
      <sheetData sheetId="0"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s>
    <sheetDataSet>
      <sheetData sheetId="0"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s>
    <sheetDataSet>
      <sheetData sheetId="0"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J36"/>
  <sheetViews>
    <sheetView showGridLines="0" tabSelected="1" topLeftCell="AB16" zoomScale="60" zoomScaleNormal="60" zoomScaleSheetLayoutView="50" workbookViewId="0">
      <selection activeCell="AG16" sqref="AG16:AG22"/>
    </sheetView>
  </sheetViews>
  <sheetFormatPr baseColWidth="10" defaultColWidth="11.453125" defaultRowHeight="14.5"/>
  <cols>
    <col min="1" max="1" width="36.81640625" customWidth="1"/>
    <col min="2" max="4" width="32.54296875" customWidth="1"/>
    <col min="5" max="6" width="20.81640625" customWidth="1"/>
    <col min="7" max="7" width="20.81640625" hidden="1" customWidth="1"/>
    <col min="8" max="8" width="25.453125" customWidth="1"/>
    <col min="9" max="9" width="59.1796875" customWidth="1"/>
    <col min="10" max="10" width="53.7265625" customWidth="1"/>
    <col min="11" max="11" width="24.54296875" customWidth="1"/>
    <col min="12" max="12" width="11.453125" hidden="1" customWidth="1"/>
    <col min="13" max="15" width="24.54296875" customWidth="1"/>
    <col min="16" max="16" width="19.7265625" customWidth="1"/>
    <col min="17" max="20" width="25.1796875" customWidth="1"/>
    <col min="21" max="21" width="16.54296875" customWidth="1"/>
    <col min="22" max="22" width="39.453125" customWidth="1"/>
    <col min="23" max="24" width="25.453125" customWidth="1"/>
    <col min="25" max="25" width="1.7265625" customWidth="1"/>
    <col min="26" max="26" width="33.453125" hidden="1" customWidth="1"/>
    <col min="27" max="27" width="54.54296875" customWidth="1"/>
    <col min="28" max="28" width="33.453125" customWidth="1"/>
    <col min="29" max="29" width="31.7265625" customWidth="1"/>
    <col min="30" max="30" width="34.81640625" customWidth="1"/>
    <col min="31" max="31" width="2.26953125" customWidth="1"/>
    <col min="32" max="32" width="42.54296875" customWidth="1"/>
    <col min="33" max="33" width="50.26953125" customWidth="1"/>
    <col min="34" max="36" width="11.453125" customWidth="1"/>
  </cols>
  <sheetData>
    <row r="1" spans="1:36" ht="27" customHeight="1">
      <c r="A1" s="142"/>
      <c r="B1" s="143" t="s">
        <v>154</v>
      </c>
      <c r="C1" s="144"/>
      <c r="D1" s="144"/>
      <c r="E1" s="144"/>
      <c r="F1" s="144"/>
      <c r="G1" s="144"/>
      <c r="H1" s="144"/>
      <c r="I1" s="144"/>
      <c r="J1" s="144"/>
      <c r="K1" s="144"/>
      <c r="L1" s="144"/>
      <c r="M1" s="144"/>
      <c r="N1" s="144"/>
      <c r="O1" s="144"/>
      <c r="P1" s="144"/>
      <c r="Q1" s="144"/>
      <c r="R1" s="144"/>
      <c r="S1" s="144"/>
      <c r="T1" s="144"/>
      <c r="U1" s="144"/>
      <c r="V1" s="144"/>
      <c r="W1" s="144"/>
      <c r="X1" s="144"/>
      <c r="Y1" s="144"/>
      <c r="Z1" s="144"/>
      <c r="AA1" s="144"/>
      <c r="AB1" s="144"/>
      <c r="AC1" s="145"/>
      <c r="AD1" s="149" t="s">
        <v>1</v>
      </c>
      <c r="AE1" s="150"/>
      <c r="AF1" s="150"/>
      <c r="AG1" s="45" t="s">
        <v>155</v>
      </c>
      <c r="AH1" s="1"/>
      <c r="AI1" s="1"/>
      <c r="AJ1" s="1"/>
    </row>
    <row r="2" spans="1:36" ht="27" customHeight="1" thickBot="1">
      <c r="A2" s="142"/>
      <c r="B2" s="146"/>
      <c r="C2" s="147"/>
      <c r="D2" s="147"/>
      <c r="E2" s="147"/>
      <c r="F2" s="147"/>
      <c r="G2" s="147"/>
      <c r="H2" s="147"/>
      <c r="I2" s="147"/>
      <c r="J2" s="147"/>
      <c r="K2" s="147"/>
      <c r="L2" s="147"/>
      <c r="M2" s="147"/>
      <c r="N2" s="147"/>
      <c r="O2" s="147"/>
      <c r="P2" s="147"/>
      <c r="Q2" s="147"/>
      <c r="R2" s="147"/>
      <c r="S2" s="147"/>
      <c r="T2" s="147"/>
      <c r="U2" s="147"/>
      <c r="V2" s="147"/>
      <c r="W2" s="147"/>
      <c r="X2" s="147"/>
      <c r="Y2" s="147"/>
      <c r="Z2" s="147"/>
      <c r="AA2" s="147"/>
      <c r="AB2" s="147"/>
      <c r="AC2" s="148"/>
      <c r="AD2" s="149" t="s">
        <v>3</v>
      </c>
      <c r="AE2" s="150"/>
      <c r="AF2" s="150"/>
      <c r="AG2" s="46" t="s">
        <v>156</v>
      </c>
      <c r="AH2" s="1"/>
      <c r="AI2" s="1"/>
      <c r="AJ2" s="1"/>
    </row>
    <row r="3" spans="1:36" ht="27" customHeight="1">
      <c r="A3" s="142"/>
      <c r="B3" s="143" t="s">
        <v>5</v>
      </c>
      <c r="C3" s="144"/>
      <c r="D3" s="144"/>
      <c r="E3" s="144"/>
      <c r="F3" s="144"/>
      <c r="G3" s="144"/>
      <c r="H3" s="144"/>
      <c r="I3" s="144"/>
      <c r="J3" s="144"/>
      <c r="K3" s="144"/>
      <c r="L3" s="144"/>
      <c r="M3" s="144"/>
      <c r="N3" s="144"/>
      <c r="O3" s="144"/>
      <c r="P3" s="144"/>
      <c r="Q3" s="144"/>
      <c r="R3" s="144"/>
      <c r="S3" s="144"/>
      <c r="T3" s="144"/>
      <c r="U3" s="144"/>
      <c r="V3" s="144"/>
      <c r="W3" s="144"/>
      <c r="X3" s="144"/>
      <c r="Y3" s="144"/>
      <c r="Z3" s="144"/>
      <c r="AA3" s="144"/>
      <c r="AB3" s="144"/>
      <c r="AC3" s="145"/>
      <c r="AD3" s="149" t="s">
        <v>6</v>
      </c>
      <c r="AE3" s="150"/>
      <c r="AF3" s="150"/>
      <c r="AG3" s="45" t="s">
        <v>7</v>
      </c>
      <c r="AH3" s="1"/>
      <c r="AI3" s="1"/>
      <c r="AJ3" s="1"/>
    </row>
    <row r="4" spans="1:36" ht="27" customHeight="1" thickBot="1">
      <c r="A4" s="142"/>
      <c r="B4" s="146"/>
      <c r="C4" s="147"/>
      <c r="D4" s="147"/>
      <c r="E4" s="147"/>
      <c r="F4" s="147"/>
      <c r="G4" s="147"/>
      <c r="H4" s="147"/>
      <c r="I4" s="147"/>
      <c r="J4" s="147"/>
      <c r="K4" s="147"/>
      <c r="L4" s="147"/>
      <c r="M4" s="147"/>
      <c r="N4" s="147"/>
      <c r="O4" s="147"/>
      <c r="P4" s="147"/>
      <c r="Q4" s="147"/>
      <c r="R4" s="147"/>
      <c r="S4" s="147"/>
      <c r="T4" s="147"/>
      <c r="U4" s="147"/>
      <c r="V4" s="147"/>
      <c r="W4" s="147"/>
      <c r="X4" s="147"/>
      <c r="Y4" s="147"/>
      <c r="Z4" s="147"/>
      <c r="AA4" s="147"/>
      <c r="AB4" s="147"/>
      <c r="AC4" s="148"/>
      <c r="AD4" s="149" t="s">
        <v>8</v>
      </c>
      <c r="AE4" s="150"/>
      <c r="AF4" s="150"/>
      <c r="AG4" s="47">
        <v>44838</v>
      </c>
      <c r="AH4" s="1"/>
      <c r="AI4" s="1"/>
      <c r="AJ4" s="1"/>
    </row>
    <row r="5" spans="1:36" ht="27" customHeight="1" thickBot="1">
      <c r="A5" s="19"/>
      <c r="B5" s="16"/>
      <c r="C5" s="16"/>
      <c r="D5" s="16"/>
      <c r="E5" s="16"/>
      <c r="F5" s="16"/>
      <c r="G5" s="16"/>
      <c r="H5" s="16"/>
      <c r="I5" s="16"/>
      <c r="J5" s="16"/>
      <c r="K5" s="16"/>
      <c r="L5" s="16"/>
      <c r="M5" s="16"/>
      <c r="N5" s="16"/>
      <c r="O5" s="16"/>
      <c r="P5" s="16"/>
      <c r="Q5" s="16"/>
      <c r="R5" s="16"/>
      <c r="S5" s="16"/>
      <c r="T5" s="16"/>
      <c r="U5" s="16"/>
      <c r="V5" s="16"/>
      <c r="W5" s="16"/>
      <c r="X5" s="16"/>
      <c r="Y5" s="16"/>
      <c r="Z5" s="16"/>
      <c r="AA5" s="16"/>
      <c r="AB5" s="16"/>
      <c r="AC5" s="17"/>
      <c r="AD5" s="26"/>
      <c r="AE5" s="1"/>
      <c r="AF5" s="1"/>
      <c r="AG5" s="1"/>
      <c r="AH5" s="1"/>
      <c r="AI5" s="1"/>
      <c r="AJ5" s="1"/>
    </row>
    <row r="6" spans="1:36" ht="59.25" customHeight="1" thickBot="1">
      <c r="A6" s="48" t="s">
        <v>9</v>
      </c>
      <c r="B6" s="128" t="s">
        <v>157</v>
      </c>
      <c r="C6" s="129"/>
      <c r="D6" s="129"/>
      <c r="E6" s="129"/>
      <c r="F6" s="129"/>
      <c r="G6" s="129"/>
      <c r="H6" s="130"/>
      <c r="I6" s="16"/>
      <c r="J6" s="22"/>
      <c r="K6" s="25" t="s">
        <v>11</v>
      </c>
      <c r="L6" s="24"/>
      <c r="M6" s="131">
        <v>45321</v>
      </c>
      <c r="N6" s="132"/>
      <c r="O6" s="16"/>
      <c r="P6" s="16"/>
      <c r="Q6" s="16"/>
      <c r="R6" s="16"/>
      <c r="S6" s="16"/>
      <c r="T6" s="16"/>
      <c r="U6" s="16"/>
      <c r="V6" s="16"/>
      <c r="W6" s="16"/>
      <c r="X6" s="16"/>
      <c r="Y6" s="16"/>
      <c r="Z6" s="16"/>
      <c r="AA6" s="16"/>
      <c r="AB6" s="16"/>
      <c r="AC6" s="17"/>
      <c r="AD6" s="16"/>
      <c r="AE6" s="1"/>
      <c r="AF6" s="1"/>
      <c r="AG6" s="1"/>
      <c r="AH6" s="1"/>
      <c r="AI6" s="1"/>
      <c r="AJ6" s="1"/>
    </row>
    <row r="7" spans="1:36" ht="27" customHeight="1" thickBot="1">
      <c r="A7" s="23"/>
      <c r="B7" s="22"/>
      <c r="C7" s="22"/>
      <c r="D7" s="22"/>
      <c r="E7" s="22"/>
      <c r="F7" s="22"/>
      <c r="G7" s="22"/>
      <c r="H7" s="22"/>
      <c r="I7" s="22"/>
      <c r="J7" s="22"/>
      <c r="K7" s="22"/>
      <c r="L7" s="22"/>
      <c r="M7" s="22"/>
      <c r="N7" s="22"/>
      <c r="O7" s="16"/>
      <c r="P7" s="16"/>
      <c r="Q7" s="16"/>
      <c r="R7" s="16"/>
      <c r="S7" s="16"/>
      <c r="T7" s="16"/>
      <c r="U7" s="16"/>
      <c r="V7" s="16"/>
      <c r="W7" s="16"/>
      <c r="X7" s="16"/>
      <c r="Y7" s="16"/>
      <c r="Z7" s="16"/>
      <c r="AA7" s="16"/>
      <c r="AB7" s="16"/>
      <c r="AC7" s="17"/>
      <c r="AD7" s="16"/>
      <c r="AE7" s="1"/>
      <c r="AF7" s="1"/>
      <c r="AG7" s="1"/>
      <c r="AH7" s="1"/>
      <c r="AI7" s="1"/>
      <c r="AJ7" s="1"/>
    </row>
    <row r="8" spans="1:36" ht="59.25" customHeight="1" thickBot="1">
      <c r="A8" s="48" t="s">
        <v>12</v>
      </c>
      <c r="B8" s="133" t="s">
        <v>158</v>
      </c>
      <c r="C8" s="134"/>
      <c r="D8" s="134"/>
      <c r="E8" s="134"/>
      <c r="F8" s="134"/>
      <c r="G8" s="134"/>
      <c r="H8" s="134"/>
      <c r="I8" s="135"/>
      <c r="J8" s="16"/>
      <c r="K8" s="54" t="s">
        <v>14</v>
      </c>
      <c r="L8" s="20"/>
      <c r="M8" s="20" t="s">
        <v>15</v>
      </c>
      <c r="N8" s="20" t="s">
        <v>159</v>
      </c>
      <c r="O8" s="20" t="s">
        <v>16</v>
      </c>
      <c r="P8" s="16"/>
      <c r="Q8" s="16"/>
      <c r="R8" s="16"/>
      <c r="S8" s="16"/>
      <c r="T8" s="16"/>
      <c r="U8" s="16"/>
      <c r="V8" s="16"/>
      <c r="W8" s="16"/>
      <c r="X8" s="16"/>
      <c r="Y8" s="16"/>
      <c r="Z8" s="16"/>
      <c r="AA8" s="16"/>
      <c r="AB8" s="16"/>
      <c r="AC8" s="17"/>
      <c r="AD8" s="16"/>
      <c r="AE8" s="1"/>
      <c r="AF8" s="1"/>
      <c r="AG8" s="1"/>
      <c r="AH8" s="1"/>
      <c r="AI8" s="1"/>
      <c r="AJ8" s="1"/>
    </row>
    <row r="9" spans="1:36" ht="59.25" customHeight="1" thickBot="1">
      <c r="A9" s="48" t="s">
        <v>17</v>
      </c>
      <c r="B9" s="133" t="s">
        <v>160</v>
      </c>
      <c r="C9" s="134"/>
      <c r="D9" s="134"/>
      <c r="E9" s="134"/>
      <c r="F9" s="134"/>
      <c r="G9" s="134"/>
      <c r="H9" s="134"/>
      <c r="I9" s="135"/>
      <c r="J9" s="16"/>
      <c r="K9" s="21"/>
      <c r="L9" s="55"/>
      <c r="M9" s="50" t="s">
        <v>161</v>
      </c>
      <c r="N9" s="50"/>
      <c r="O9" s="50"/>
      <c r="P9" s="16"/>
      <c r="Q9" s="16"/>
      <c r="R9" s="16"/>
      <c r="S9" s="16"/>
      <c r="T9" s="16"/>
      <c r="U9" s="16"/>
      <c r="V9" s="16"/>
      <c r="W9" s="16"/>
      <c r="X9" s="16"/>
      <c r="Y9" s="16"/>
      <c r="Z9" s="16"/>
      <c r="AA9" s="16"/>
      <c r="AB9" s="16"/>
      <c r="AC9" s="17"/>
      <c r="AD9" s="16"/>
      <c r="AE9" s="1"/>
      <c r="AF9" s="1"/>
      <c r="AG9" s="1"/>
      <c r="AH9" s="1"/>
      <c r="AI9" s="1"/>
      <c r="AJ9" s="1"/>
    </row>
    <row r="10" spans="1:36" ht="15.75" customHeight="1">
      <c r="A10" s="16"/>
      <c r="B10" s="16"/>
      <c r="C10" s="16"/>
      <c r="D10" s="16"/>
      <c r="E10" s="16"/>
      <c r="F10" s="16"/>
      <c r="G10" s="16"/>
      <c r="H10" s="16"/>
      <c r="I10" s="16"/>
      <c r="J10" s="16"/>
      <c r="K10" s="16"/>
      <c r="L10" s="16"/>
      <c r="M10" s="16"/>
      <c r="N10" s="16"/>
      <c r="O10" s="16"/>
      <c r="P10" s="16"/>
      <c r="Q10" s="16"/>
      <c r="R10" s="16"/>
      <c r="S10" s="16"/>
      <c r="T10" s="16"/>
      <c r="U10" s="16"/>
      <c r="V10" s="16"/>
      <c r="W10" s="16"/>
      <c r="X10" s="16"/>
      <c r="Y10" s="16"/>
      <c r="Z10" s="16"/>
      <c r="AA10" s="16"/>
      <c r="AB10" s="16"/>
      <c r="AC10" s="17"/>
      <c r="AD10" s="16"/>
      <c r="AE10" s="1"/>
      <c r="AF10" s="1"/>
      <c r="AG10" s="1"/>
      <c r="AH10" s="1"/>
      <c r="AI10" s="1"/>
      <c r="AJ10" s="1"/>
    </row>
    <row r="11" spans="1:36" ht="15.75" customHeight="1" thickBot="1">
      <c r="A11" s="39"/>
      <c r="B11" s="16"/>
      <c r="C11" s="16"/>
      <c r="D11" s="16"/>
      <c r="E11" s="16"/>
      <c r="F11" s="16"/>
      <c r="G11" s="16"/>
      <c r="H11" s="16"/>
      <c r="I11" s="16"/>
      <c r="J11" s="16"/>
      <c r="K11" s="16"/>
      <c r="L11" s="16"/>
      <c r="M11" s="16"/>
      <c r="N11" s="16"/>
      <c r="O11" s="16"/>
      <c r="P11" s="16"/>
      <c r="Q11" s="16"/>
      <c r="R11" s="16"/>
      <c r="S11" s="16"/>
      <c r="T11" s="16"/>
      <c r="U11" s="16"/>
      <c r="V11" s="16"/>
      <c r="W11" s="16"/>
      <c r="X11" s="16"/>
      <c r="Y11" s="16"/>
      <c r="Z11" s="15"/>
      <c r="AA11" s="15"/>
      <c r="AB11" s="15"/>
      <c r="AC11" s="18"/>
      <c r="AD11" s="49"/>
      <c r="AE11" s="1"/>
      <c r="AF11" s="1"/>
      <c r="AG11" s="1"/>
      <c r="AH11" s="1"/>
      <c r="AI11" s="1"/>
      <c r="AJ11" s="1"/>
    </row>
    <row r="12" spans="1:36">
      <c r="A12" s="136" t="s">
        <v>20</v>
      </c>
      <c r="B12" s="137"/>
      <c r="C12" s="137"/>
      <c r="D12" s="138"/>
      <c r="E12" s="139" t="s">
        <v>21</v>
      </c>
      <c r="F12" s="140"/>
      <c r="G12" s="140"/>
      <c r="H12" s="140"/>
      <c r="I12" s="140"/>
      <c r="J12" s="140"/>
      <c r="K12" s="140"/>
      <c r="L12" s="140"/>
      <c r="M12" s="140"/>
      <c r="N12" s="140"/>
      <c r="O12" s="140"/>
      <c r="P12" s="140"/>
      <c r="Q12" s="140"/>
      <c r="R12" s="140"/>
      <c r="S12" s="140"/>
      <c r="T12" s="140"/>
      <c r="U12" s="140"/>
      <c r="V12" s="140"/>
      <c r="W12" s="140"/>
      <c r="X12" s="141"/>
      <c r="Y12" s="33"/>
      <c r="Z12" s="157" t="s">
        <v>22</v>
      </c>
      <c r="AA12" s="158"/>
      <c r="AB12" s="158"/>
      <c r="AC12" s="158"/>
      <c r="AD12" s="159"/>
      <c r="AE12" s="1"/>
      <c r="AF12" s="157" t="s">
        <v>23</v>
      </c>
      <c r="AG12" s="159"/>
      <c r="AH12" s="1"/>
      <c r="AI12" s="1"/>
      <c r="AJ12" s="1"/>
    </row>
    <row r="13" spans="1:36" ht="27" customHeight="1">
      <c r="A13" s="166" t="s">
        <v>24</v>
      </c>
      <c r="B13" s="154" t="s">
        <v>25</v>
      </c>
      <c r="C13" s="154" t="s">
        <v>26</v>
      </c>
      <c r="D13" s="169" t="s">
        <v>27</v>
      </c>
      <c r="E13" s="171" t="s">
        <v>28</v>
      </c>
      <c r="F13" s="172"/>
      <c r="G13" s="172"/>
      <c r="H13" s="172"/>
      <c r="I13" s="173" t="s">
        <v>29</v>
      </c>
      <c r="J13" s="174"/>
      <c r="K13" s="174"/>
      <c r="L13" s="174"/>
      <c r="M13" s="174"/>
      <c r="N13" s="174"/>
      <c r="O13" s="174"/>
      <c r="P13" s="174"/>
      <c r="Q13" s="174"/>
      <c r="R13" s="27"/>
      <c r="S13" s="27"/>
      <c r="T13" s="173" t="s">
        <v>30</v>
      </c>
      <c r="U13" s="174"/>
      <c r="V13" s="174"/>
      <c r="W13" s="174"/>
      <c r="X13" s="175"/>
      <c r="Y13" s="33"/>
      <c r="Z13" s="160"/>
      <c r="AA13" s="161"/>
      <c r="AB13" s="161"/>
      <c r="AC13" s="161"/>
      <c r="AD13" s="162"/>
      <c r="AE13" s="1"/>
      <c r="AF13" s="160"/>
      <c r="AG13" s="162"/>
      <c r="AH13" s="2"/>
      <c r="AI13" s="2"/>
      <c r="AJ13" s="2"/>
    </row>
    <row r="14" spans="1:36" ht="24.75" customHeight="1" thickBot="1">
      <c r="A14" s="166"/>
      <c r="B14" s="154"/>
      <c r="C14" s="154"/>
      <c r="D14" s="169"/>
      <c r="E14" s="176" t="s">
        <v>31</v>
      </c>
      <c r="F14" s="177"/>
      <c r="G14" s="177"/>
      <c r="H14" s="177"/>
      <c r="I14" s="212" t="s">
        <v>32</v>
      </c>
      <c r="J14" s="151" t="s">
        <v>33</v>
      </c>
      <c r="K14" s="151" t="s">
        <v>34</v>
      </c>
      <c r="L14" s="152" t="s">
        <v>35</v>
      </c>
      <c r="M14" s="154" t="s">
        <v>36</v>
      </c>
      <c r="N14" s="155" t="s">
        <v>37</v>
      </c>
      <c r="O14" s="168" t="s">
        <v>38</v>
      </c>
      <c r="P14" s="154" t="s">
        <v>39</v>
      </c>
      <c r="Q14" s="168" t="s">
        <v>40</v>
      </c>
      <c r="R14" s="168" t="s">
        <v>41</v>
      </c>
      <c r="S14" s="30"/>
      <c r="T14" s="210" t="s">
        <v>42</v>
      </c>
      <c r="U14" s="154" t="s">
        <v>43</v>
      </c>
      <c r="V14" s="168" t="s">
        <v>44</v>
      </c>
      <c r="W14" s="154" t="s">
        <v>45</v>
      </c>
      <c r="X14" s="169"/>
      <c r="Y14" s="40"/>
      <c r="Z14" s="163"/>
      <c r="AA14" s="164"/>
      <c r="AB14" s="164"/>
      <c r="AC14" s="164"/>
      <c r="AD14" s="165"/>
      <c r="AE14" s="2"/>
      <c r="AF14" s="163"/>
      <c r="AG14" s="165"/>
      <c r="AH14" s="2"/>
      <c r="AI14" s="1"/>
      <c r="AJ14" s="2"/>
    </row>
    <row r="15" spans="1:36" ht="74.25" customHeight="1" thickBot="1">
      <c r="A15" s="167"/>
      <c r="B15" s="168"/>
      <c r="C15" s="168"/>
      <c r="D15" s="170"/>
      <c r="E15" s="34" t="s">
        <v>46</v>
      </c>
      <c r="F15" s="32" t="s">
        <v>47</v>
      </c>
      <c r="G15" s="3"/>
      <c r="H15" s="4" t="s">
        <v>48</v>
      </c>
      <c r="I15" s="210"/>
      <c r="J15" s="151"/>
      <c r="K15" s="151"/>
      <c r="L15" s="153"/>
      <c r="M15" s="154"/>
      <c r="N15" s="156"/>
      <c r="O15" s="156"/>
      <c r="P15" s="154"/>
      <c r="Q15" s="156"/>
      <c r="R15" s="156"/>
      <c r="S15" s="31"/>
      <c r="T15" s="211"/>
      <c r="U15" s="154"/>
      <c r="V15" s="156"/>
      <c r="W15" s="28" t="s">
        <v>49</v>
      </c>
      <c r="X15" s="35" t="s">
        <v>50</v>
      </c>
      <c r="Y15" s="40"/>
      <c r="Z15" s="43" t="s">
        <v>51</v>
      </c>
      <c r="AA15" s="29" t="s">
        <v>52</v>
      </c>
      <c r="AB15" s="29" t="s">
        <v>53</v>
      </c>
      <c r="AC15" s="29" t="s">
        <v>54</v>
      </c>
      <c r="AD15" s="44" t="s">
        <v>55</v>
      </c>
      <c r="AE15" s="2"/>
      <c r="AF15" s="43" t="s">
        <v>56</v>
      </c>
      <c r="AG15" s="51" t="s">
        <v>162</v>
      </c>
      <c r="AH15" s="2"/>
      <c r="AI15" s="1"/>
      <c r="AJ15" s="2"/>
    </row>
    <row r="16" spans="1:36" ht="98.25" customHeight="1">
      <c r="A16" s="191">
        <v>1</v>
      </c>
      <c r="B16" s="193" t="s">
        <v>163</v>
      </c>
      <c r="C16" s="178" t="s">
        <v>164</v>
      </c>
      <c r="D16" s="196" t="s">
        <v>165</v>
      </c>
      <c r="E16" s="199" t="s">
        <v>100</v>
      </c>
      <c r="F16" s="202" t="s">
        <v>101</v>
      </c>
      <c r="G16" s="204" t="s">
        <v>116</v>
      </c>
      <c r="H16" s="207" t="s">
        <v>103</v>
      </c>
      <c r="I16" s="178" t="s">
        <v>166</v>
      </c>
      <c r="J16" s="5" t="s">
        <v>94</v>
      </c>
      <c r="K16" s="6" t="s">
        <v>64</v>
      </c>
      <c r="L16" s="7">
        <v>15</v>
      </c>
      <c r="M16" s="181">
        <v>100</v>
      </c>
      <c r="N16" s="183" t="s">
        <v>167</v>
      </c>
      <c r="O16" s="186">
        <v>100</v>
      </c>
      <c r="P16" s="187" t="s">
        <v>89</v>
      </c>
      <c r="Q16" s="190" t="s">
        <v>66</v>
      </c>
      <c r="R16" s="247" t="s">
        <v>61</v>
      </c>
      <c r="S16" s="204" t="s">
        <v>102</v>
      </c>
      <c r="T16" s="207" t="s">
        <v>103</v>
      </c>
      <c r="U16" s="250" t="s">
        <v>67</v>
      </c>
      <c r="V16" s="253" t="s">
        <v>168</v>
      </c>
      <c r="W16" s="255" t="s">
        <v>169</v>
      </c>
      <c r="X16" s="233" t="s">
        <v>170</v>
      </c>
      <c r="Y16" s="41"/>
      <c r="Z16" s="235">
        <v>45414</v>
      </c>
      <c r="AA16" s="238" t="s">
        <v>171</v>
      </c>
      <c r="AB16" s="241" t="s">
        <v>172</v>
      </c>
      <c r="AC16" s="241" t="s">
        <v>173</v>
      </c>
      <c r="AD16" s="244" t="s">
        <v>174</v>
      </c>
      <c r="AE16" s="1"/>
      <c r="AF16" s="213" t="s">
        <v>175</v>
      </c>
      <c r="AG16" s="216" t="s">
        <v>370</v>
      </c>
      <c r="AH16" s="1"/>
      <c r="AI16" s="1"/>
      <c r="AJ16" s="1"/>
    </row>
    <row r="17" spans="1:36" ht="98.25" customHeight="1">
      <c r="A17" s="191"/>
      <c r="B17" s="194"/>
      <c r="C17" s="179"/>
      <c r="D17" s="197"/>
      <c r="E17" s="200"/>
      <c r="F17" s="202"/>
      <c r="G17" s="205"/>
      <c r="H17" s="208"/>
      <c r="I17" s="179"/>
      <c r="J17" s="8" t="s">
        <v>76</v>
      </c>
      <c r="K17" s="9" t="s">
        <v>77</v>
      </c>
      <c r="L17" s="10">
        <v>15</v>
      </c>
      <c r="M17" s="182"/>
      <c r="N17" s="184"/>
      <c r="O17" s="186"/>
      <c r="P17" s="188"/>
      <c r="Q17" s="190"/>
      <c r="R17" s="248"/>
      <c r="S17" s="205"/>
      <c r="T17" s="208"/>
      <c r="U17" s="251"/>
      <c r="V17" s="254"/>
      <c r="W17" s="256"/>
      <c r="X17" s="234"/>
      <c r="Y17" s="41"/>
      <c r="Z17" s="236"/>
      <c r="AA17" s="239"/>
      <c r="AB17" s="242"/>
      <c r="AC17" s="242"/>
      <c r="AD17" s="245"/>
      <c r="AE17" s="1"/>
      <c r="AF17" s="214"/>
      <c r="AG17" s="217"/>
      <c r="AH17" s="1"/>
      <c r="AI17" s="1"/>
      <c r="AJ17" s="1"/>
    </row>
    <row r="18" spans="1:36" ht="30" customHeight="1">
      <c r="A18" s="191"/>
      <c r="B18" s="194"/>
      <c r="C18" s="179"/>
      <c r="D18" s="197"/>
      <c r="E18" s="200"/>
      <c r="F18" s="202"/>
      <c r="G18" s="205"/>
      <c r="H18" s="208"/>
      <c r="I18" s="179"/>
      <c r="J18" s="11" t="s">
        <v>78</v>
      </c>
      <c r="K18" s="9" t="s">
        <v>79</v>
      </c>
      <c r="L18" s="10">
        <v>15</v>
      </c>
      <c r="M18" s="182"/>
      <c r="N18" s="184"/>
      <c r="O18" s="186"/>
      <c r="P18" s="188"/>
      <c r="Q18" s="12" t="s">
        <v>80</v>
      </c>
      <c r="R18" s="248"/>
      <c r="S18" s="205"/>
      <c r="T18" s="208"/>
      <c r="U18" s="251"/>
      <c r="V18" s="254"/>
      <c r="W18" s="256"/>
      <c r="X18" s="234"/>
      <c r="Y18" s="41"/>
      <c r="Z18" s="236"/>
      <c r="AA18" s="239"/>
      <c r="AB18" s="242"/>
      <c r="AC18" s="242"/>
      <c r="AD18" s="245"/>
      <c r="AE18" s="1"/>
      <c r="AF18" s="214"/>
      <c r="AG18" s="217"/>
      <c r="AH18" s="1"/>
      <c r="AI18" s="1"/>
      <c r="AJ18" s="1"/>
    </row>
    <row r="19" spans="1:36" ht="37.5" customHeight="1">
      <c r="A19" s="191"/>
      <c r="B19" s="194"/>
      <c r="C19" s="179"/>
      <c r="D19" s="197"/>
      <c r="E19" s="200"/>
      <c r="F19" s="202"/>
      <c r="G19" s="205"/>
      <c r="H19" s="208"/>
      <c r="I19" s="179"/>
      <c r="J19" s="8" t="s">
        <v>81</v>
      </c>
      <c r="K19" s="9" t="s">
        <v>147</v>
      </c>
      <c r="L19" s="10">
        <v>15</v>
      </c>
      <c r="M19" s="219" t="s">
        <v>152</v>
      </c>
      <c r="N19" s="184"/>
      <c r="O19" s="222" t="s">
        <v>152</v>
      </c>
      <c r="P19" s="188"/>
      <c r="Q19" s="224">
        <v>2</v>
      </c>
      <c r="R19" s="248"/>
      <c r="S19" s="205"/>
      <c r="T19" s="208"/>
      <c r="U19" s="251"/>
      <c r="V19" s="227" t="s">
        <v>83</v>
      </c>
      <c r="W19" s="256"/>
      <c r="X19" s="227" t="s">
        <v>84</v>
      </c>
      <c r="Y19" s="42"/>
      <c r="Z19" s="236"/>
      <c r="AA19" s="239"/>
      <c r="AB19" s="242"/>
      <c r="AC19" s="242"/>
      <c r="AD19" s="245"/>
      <c r="AE19" s="1"/>
      <c r="AF19" s="214"/>
      <c r="AG19" s="217"/>
      <c r="AH19" s="1"/>
      <c r="AI19" s="1"/>
      <c r="AJ19" s="1"/>
    </row>
    <row r="20" spans="1:36" ht="27.75" customHeight="1">
      <c r="A20" s="191"/>
      <c r="B20" s="194"/>
      <c r="C20" s="179"/>
      <c r="D20" s="197"/>
      <c r="E20" s="200"/>
      <c r="F20" s="202"/>
      <c r="G20" s="205"/>
      <c r="H20" s="208"/>
      <c r="I20" s="179"/>
      <c r="J20" s="8" t="s">
        <v>85</v>
      </c>
      <c r="K20" s="9" t="s">
        <v>86</v>
      </c>
      <c r="L20" s="10">
        <v>15</v>
      </c>
      <c r="M20" s="220"/>
      <c r="N20" s="184"/>
      <c r="O20" s="222"/>
      <c r="P20" s="188"/>
      <c r="Q20" s="225"/>
      <c r="R20" s="248"/>
      <c r="S20" s="205"/>
      <c r="T20" s="208"/>
      <c r="U20" s="251"/>
      <c r="V20" s="228"/>
      <c r="W20" s="256"/>
      <c r="X20" s="228"/>
      <c r="Y20" s="42"/>
      <c r="Z20" s="236"/>
      <c r="AA20" s="239"/>
      <c r="AB20" s="242"/>
      <c r="AC20" s="242"/>
      <c r="AD20" s="245"/>
      <c r="AE20" s="1"/>
      <c r="AF20" s="214"/>
      <c r="AG20" s="217"/>
      <c r="AH20" s="1"/>
      <c r="AI20" s="1"/>
      <c r="AJ20" s="1"/>
    </row>
    <row r="21" spans="1:36" ht="217.5" customHeight="1">
      <c r="A21" s="191"/>
      <c r="B21" s="194"/>
      <c r="C21" s="179"/>
      <c r="D21" s="197"/>
      <c r="E21" s="200"/>
      <c r="F21" s="202"/>
      <c r="G21" s="205"/>
      <c r="H21" s="208"/>
      <c r="I21" s="179"/>
      <c r="J21" s="8" t="s">
        <v>87</v>
      </c>
      <c r="K21" s="9" t="s">
        <v>148</v>
      </c>
      <c r="L21" s="10">
        <v>15</v>
      </c>
      <c r="M21" s="220"/>
      <c r="N21" s="184"/>
      <c r="O21" s="222"/>
      <c r="P21" s="188"/>
      <c r="Q21" s="225"/>
      <c r="R21" s="248"/>
      <c r="S21" s="205"/>
      <c r="T21" s="208"/>
      <c r="U21" s="251"/>
      <c r="V21" s="229" t="s">
        <v>136</v>
      </c>
      <c r="W21" s="256"/>
      <c r="X21" s="231" t="s">
        <v>176</v>
      </c>
      <c r="Y21" s="41"/>
      <c r="Z21" s="236"/>
      <c r="AA21" s="239"/>
      <c r="AB21" s="242"/>
      <c r="AC21" s="242"/>
      <c r="AD21" s="245"/>
      <c r="AE21" s="1"/>
      <c r="AF21" s="214"/>
      <c r="AG21" s="217"/>
      <c r="AH21" s="1"/>
      <c r="AI21" s="1"/>
      <c r="AJ21" s="1"/>
    </row>
    <row r="22" spans="1:36" ht="134.25" customHeight="1" thickBot="1">
      <c r="A22" s="192"/>
      <c r="B22" s="195"/>
      <c r="C22" s="180"/>
      <c r="D22" s="198"/>
      <c r="E22" s="201"/>
      <c r="F22" s="203"/>
      <c r="G22" s="206"/>
      <c r="H22" s="209"/>
      <c r="I22" s="180"/>
      <c r="J22" s="36" t="s">
        <v>91</v>
      </c>
      <c r="K22" s="37" t="s">
        <v>92</v>
      </c>
      <c r="L22" s="38">
        <v>10</v>
      </c>
      <c r="M22" s="221"/>
      <c r="N22" s="185"/>
      <c r="O22" s="223"/>
      <c r="P22" s="189"/>
      <c r="Q22" s="226"/>
      <c r="R22" s="249"/>
      <c r="S22" s="206"/>
      <c r="T22" s="209"/>
      <c r="U22" s="252"/>
      <c r="V22" s="230"/>
      <c r="W22" s="257"/>
      <c r="X22" s="232"/>
      <c r="Y22" s="41"/>
      <c r="Z22" s="237"/>
      <c r="AA22" s="240"/>
      <c r="AB22" s="243"/>
      <c r="AC22" s="243"/>
      <c r="AD22" s="246"/>
      <c r="AE22" s="1"/>
      <c r="AF22" s="215"/>
      <c r="AG22" s="218"/>
      <c r="AH22" s="1"/>
      <c r="AI22" s="1"/>
      <c r="AJ22" s="1"/>
    </row>
    <row r="23" spans="1:36" ht="60" customHeight="1">
      <c r="A23" s="191">
        <v>2</v>
      </c>
      <c r="B23" s="255" t="s">
        <v>177</v>
      </c>
      <c r="C23" s="178" t="s">
        <v>178</v>
      </c>
      <c r="D23" s="196" t="s">
        <v>179</v>
      </c>
      <c r="E23" s="199" t="s">
        <v>61</v>
      </c>
      <c r="F23" s="202" t="s">
        <v>62</v>
      </c>
      <c r="G23" s="204" t="s">
        <v>97</v>
      </c>
      <c r="H23" s="258" t="s">
        <v>62</v>
      </c>
      <c r="I23" s="261" t="s">
        <v>180</v>
      </c>
      <c r="J23" s="5" t="s">
        <v>94</v>
      </c>
      <c r="K23" s="6" t="s">
        <v>64</v>
      </c>
      <c r="L23" s="7">
        <v>15</v>
      </c>
      <c r="M23" s="181">
        <v>100</v>
      </c>
      <c r="N23" s="183" t="s">
        <v>167</v>
      </c>
      <c r="O23" s="186">
        <v>100</v>
      </c>
      <c r="P23" s="187" t="s">
        <v>89</v>
      </c>
      <c r="Q23" s="190" t="s">
        <v>66</v>
      </c>
      <c r="R23" s="247" t="s">
        <v>61</v>
      </c>
      <c r="S23" s="204" t="s">
        <v>97</v>
      </c>
      <c r="T23" s="207" t="s">
        <v>62</v>
      </c>
      <c r="U23" s="250" t="s">
        <v>67</v>
      </c>
      <c r="V23" s="196" t="s">
        <v>181</v>
      </c>
      <c r="W23" s="274" t="s">
        <v>182</v>
      </c>
      <c r="X23" s="233" t="s">
        <v>183</v>
      </c>
      <c r="Y23" s="41"/>
      <c r="Z23" s="277">
        <v>45414</v>
      </c>
      <c r="AA23" s="280" t="s">
        <v>184</v>
      </c>
      <c r="AB23" s="283" t="s">
        <v>185</v>
      </c>
      <c r="AC23" s="264" t="s">
        <v>186</v>
      </c>
      <c r="AD23" s="267" t="s">
        <v>187</v>
      </c>
      <c r="AE23" s="1"/>
      <c r="AF23" s="270" t="s">
        <v>188</v>
      </c>
      <c r="AG23" s="216" t="s">
        <v>369</v>
      </c>
      <c r="AH23" s="1"/>
      <c r="AI23" s="1"/>
      <c r="AJ23" s="1"/>
    </row>
    <row r="24" spans="1:36" ht="60" customHeight="1">
      <c r="A24" s="191"/>
      <c r="B24" s="256"/>
      <c r="C24" s="179"/>
      <c r="D24" s="197"/>
      <c r="E24" s="200"/>
      <c r="F24" s="202"/>
      <c r="G24" s="205"/>
      <c r="H24" s="259"/>
      <c r="I24" s="262"/>
      <c r="J24" s="8" t="s">
        <v>76</v>
      </c>
      <c r="K24" s="9" t="s">
        <v>77</v>
      </c>
      <c r="L24" s="10">
        <v>15</v>
      </c>
      <c r="M24" s="182"/>
      <c r="N24" s="184"/>
      <c r="O24" s="186"/>
      <c r="P24" s="188"/>
      <c r="Q24" s="190"/>
      <c r="R24" s="248"/>
      <c r="S24" s="205"/>
      <c r="T24" s="208"/>
      <c r="U24" s="251"/>
      <c r="V24" s="273"/>
      <c r="W24" s="275"/>
      <c r="X24" s="234"/>
      <c r="Y24" s="41"/>
      <c r="Z24" s="278"/>
      <c r="AA24" s="281"/>
      <c r="AB24" s="281"/>
      <c r="AC24" s="265"/>
      <c r="AD24" s="268"/>
      <c r="AE24" s="1"/>
      <c r="AF24" s="271"/>
      <c r="AG24" s="217"/>
      <c r="AH24" s="1"/>
      <c r="AI24" s="1"/>
      <c r="AJ24" s="1"/>
    </row>
    <row r="25" spans="1:36" ht="60" customHeight="1">
      <c r="A25" s="191"/>
      <c r="B25" s="256"/>
      <c r="C25" s="179"/>
      <c r="D25" s="197"/>
      <c r="E25" s="200"/>
      <c r="F25" s="202"/>
      <c r="G25" s="205"/>
      <c r="H25" s="259"/>
      <c r="I25" s="262"/>
      <c r="J25" s="11" t="s">
        <v>78</v>
      </c>
      <c r="K25" s="9" t="s">
        <v>79</v>
      </c>
      <c r="L25" s="10">
        <v>15</v>
      </c>
      <c r="M25" s="182"/>
      <c r="N25" s="184"/>
      <c r="O25" s="186"/>
      <c r="P25" s="188"/>
      <c r="Q25" s="12" t="s">
        <v>80</v>
      </c>
      <c r="R25" s="248"/>
      <c r="S25" s="205"/>
      <c r="T25" s="208"/>
      <c r="U25" s="251"/>
      <c r="V25" s="273"/>
      <c r="W25" s="275"/>
      <c r="X25" s="234"/>
      <c r="Y25" s="41"/>
      <c r="Z25" s="278"/>
      <c r="AA25" s="281"/>
      <c r="AB25" s="281"/>
      <c r="AC25" s="265"/>
      <c r="AD25" s="268"/>
      <c r="AE25" s="1"/>
      <c r="AF25" s="271"/>
      <c r="AG25" s="217"/>
      <c r="AH25" s="1"/>
      <c r="AI25" s="1"/>
      <c r="AJ25" s="1"/>
    </row>
    <row r="26" spans="1:36" ht="60" customHeight="1">
      <c r="A26" s="191"/>
      <c r="B26" s="256"/>
      <c r="C26" s="179"/>
      <c r="D26" s="197"/>
      <c r="E26" s="200"/>
      <c r="F26" s="202"/>
      <c r="G26" s="205"/>
      <c r="H26" s="259"/>
      <c r="I26" s="262"/>
      <c r="J26" s="8" t="s">
        <v>81</v>
      </c>
      <c r="K26" s="9" t="s">
        <v>147</v>
      </c>
      <c r="L26" s="10">
        <v>15</v>
      </c>
      <c r="M26" s="219" t="s">
        <v>152</v>
      </c>
      <c r="N26" s="184"/>
      <c r="O26" s="222" t="s">
        <v>152</v>
      </c>
      <c r="P26" s="188"/>
      <c r="Q26" s="224">
        <v>2</v>
      </c>
      <c r="R26" s="248"/>
      <c r="S26" s="205"/>
      <c r="T26" s="208"/>
      <c r="U26" s="251"/>
      <c r="V26" s="227" t="s">
        <v>83</v>
      </c>
      <c r="W26" s="275"/>
      <c r="X26" s="227" t="s">
        <v>84</v>
      </c>
      <c r="Y26" s="42"/>
      <c r="Z26" s="278"/>
      <c r="AA26" s="281"/>
      <c r="AB26" s="281"/>
      <c r="AC26" s="265"/>
      <c r="AD26" s="268"/>
      <c r="AE26" s="1"/>
      <c r="AF26" s="271"/>
      <c r="AG26" s="217"/>
      <c r="AH26" s="1"/>
      <c r="AI26" s="1"/>
      <c r="AJ26" s="1"/>
    </row>
    <row r="27" spans="1:36" ht="60" customHeight="1">
      <c r="A27" s="191"/>
      <c r="B27" s="256"/>
      <c r="C27" s="179"/>
      <c r="D27" s="197"/>
      <c r="E27" s="200"/>
      <c r="F27" s="202"/>
      <c r="G27" s="205"/>
      <c r="H27" s="259"/>
      <c r="I27" s="262"/>
      <c r="J27" s="8" t="s">
        <v>85</v>
      </c>
      <c r="K27" s="9" t="s">
        <v>86</v>
      </c>
      <c r="L27" s="10">
        <v>15</v>
      </c>
      <c r="M27" s="220"/>
      <c r="N27" s="184"/>
      <c r="O27" s="222"/>
      <c r="P27" s="188"/>
      <c r="Q27" s="225"/>
      <c r="R27" s="248"/>
      <c r="S27" s="205"/>
      <c r="T27" s="208"/>
      <c r="U27" s="251"/>
      <c r="V27" s="228"/>
      <c r="W27" s="275"/>
      <c r="X27" s="228"/>
      <c r="Y27" s="42"/>
      <c r="Z27" s="278"/>
      <c r="AA27" s="281"/>
      <c r="AB27" s="281"/>
      <c r="AC27" s="265"/>
      <c r="AD27" s="268"/>
      <c r="AE27" s="1"/>
      <c r="AF27" s="271"/>
      <c r="AG27" s="217"/>
      <c r="AH27" s="1"/>
      <c r="AI27" s="1"/>
      <c r="AJ27" s="1"/>
    </row>
    <row r="28" spans="1:36" ht="60" customHeight="1">
      <c r="A28" s="191"/>
      <c r="B28" s="256"/>
      <c r="C28" s="179"/>
      <c r="D28" s="197"/>
      <c r="E28" s="200"/>
      <c r="F28" s="202"/>
      <c r="G28" s="205"/>
      <c r="H28" s="259"/>
      <c r="I28" s="262"/>
      <c r="J28" s="8" t="s">
        <v>87</v>
      </c>
      <c r="K28" s="9" t="s">
        <v>148</v>
      </c>
      <c r="L28" s="10">
        <v>15</v>
      </c>
      <c r="M28" s="220"/>
      <c r="N28" s="184"/>
      <c r="O28" s="222"/>
      <c r="P28" s="188"/>
      <c r="Q28" s="225"/>
      <c r="R28" s="248"/>
      <c r="S28" s="205"/>
      <c r="T28" s="208"/>
      <c r="U28" s="251"/>
      <c r="V28" s="229" t="s">
        <v>89</v>
      </c>
      <c r="W28" s="275"/>
      <c r="X28" s="231" t="s">
        <v>189</v>
      </c>
      <c r="Y28" s="41"/>
      <c r="Z28" s="278"/>
      <c r="AA28" s="281"/>
      <c r="AB28" s="281"/>
      <c r="AC28" s="265"/>
      <c r="AD28" s="268"/>
      <c r="AE28" s="1"/>
      <c r="AF28" s="271"/>
      <c r="AG28" s="217"/>
      <c r="AH28" s="1"/>
      <c r="AI28" s="1"/>
      <c r="AJ28" s="1"/>
    </row>
    <row r="29" spans="1:36" ht="57.75" customHeight="1" thickBot="1">
      <c r="A29" s="192"/>
      <c r="B29" s="257"/>
      <c r="C29" s="180"/>
      <c r="D29" s="198"/>
      <c r="E29" s="201"/>
      <c r="F29" s="203"/>
      <c r="G29" s="206"/>
      <c r="H29" s="260"/>
      <c r="I29" s="263"/>
      <c r="J29" s="36" t="s">
        <v>91</v>
      </c>
      <c r="K29" s="37" t="s">
        <v>92</v>
      </c>
      <c r="L29" s="38">
        <v>10</v>
      </c>
      <c r="M29" s="221"/>
      <c r="N29" s="185"/>
      <c r="O29" s="223"/>
      <c r="P29" s="189"/>
      <c r="Q29" s="226"/>
      <c r="R29" s="249"/>
      <c r="S29" s="206"/>
      <c r="T29" s="209"/>
      <c r="U29" s="252"/>
      <c r="V29" s="230"/>
      <c r="W29" s="276"/>
      <c r="X29" s="232"/>
      <c r="Y29" s="41"/>
      <c r="Z29" s="279"/>
      <c r="AA29" s="282"/>
      <c r="AB29" s="282"/>
      <c r="AC29" s="266"/>
      <c r="AD29" s="269"/>
      <c r="AE29" s="1"/>
      <c r="AF29" s="272"/>
      <c r="AG29" s="218"/>
      <c r="AH29" s="1"/>
      <c r="AI29" s="1"/>
      <c r="AJ29" s="1"/>
    </row>
    <row r="30" spans="1:36" ht="409.5" customHeight="1">
      <c r="A30" s="287">
        <v>3</v>
      </c>
      <c r="B30" s="289" t="s">
        <v>190</v>
      </c>
      <c r="C30" s="284" t="s">
        <v>191</v>
      </c>
      <c r="D30" s="292" t="s">
        <v>192</v>
      </c>
      <c r="E30" s="199" t="s">
        <v>61</v>
      </c>
      <c r="F30" s="202" t="s">
        <v>101</v>
      </c>
      <c r="G30" s="204" t="s">
        <v>102</v>
      </c>
      <c r="H30" s="207" t="s">
        <v>103</v>
      </c>
      <c r="I30" s="284" t="s">
        <v>193</v>
      </c>
      <c r="J30" s="5" t="s">
        <v>94</v>
      </c>
      <c r="K30" s="6" t="s">
        <v>64</v>
      </c>
      <c r="L30" s="7">
        <v>15</v>
      </c>
      <c r="M30" s="181">
        <v>100</v>
      </c>
      <c r="N30" s="183" t="s">
        <v>167</v>
      </c>
      <c r="O30" s="186">
        <v>100</v>
      </c>
      <c r="P30" s="187" t="s">
        <v>89</v>
      </c>
      <c r="Q30" s="190" t="s">
        <v>66</v>
      </c>
      <c r="R30" s="247" t="s">
        <v>61</v>
      </c>
      <c r="S30" s="204" t="s">
        <v>102</v>
      </c>
      <c r="T30" s="207" t="s">
        <v>103</v>
      </c>
      <c r="U30" s="250" t="s">
        <v>67</v>
      </c>
      <c r="V30" s="196" t="s">
        <v>194</v>
      </c>
      <c r="W30" s="301" t="s">
        <v>195</v>
      </c>
      <c r="X30" s="233" t="s">
        <v>196</v>
      </c>
      <c r="Y30" s="41"/>
      <c r="Z30" s="304">
        <v>45414</v>
      </c>
      <c r="AA30" s="56" t="s">
        <v>197</v>
      </c>
      <c r="AB30" s="57" t="s">
        <v>198</v>
      </c>
      <c r="AC30" s="58" t="s">
        <v>199</v>
      </c>
      <c r="AD30" s="308" t="s">
        <v>187</v>
      </c>
      <c r="AE30" s="1"/>
      <c r="AF30" s="311" t="s">
        <v>200</v>
      </c>
      <c r="AG30" s="216" t="s">
        <v>201</v>
      </c>
      <c r="AH30" s="1"/>
      <c r="AI30" s="1"/>
      <c r="AJ30" s="1"/>
    </row>
    <row r="31" spans="1:36" ht="402" customHeight="1">
      <c r="A31" s="287"/>
      <c r="B31" s="290"/>
      <c r="C31" s="285"/>
      <c r="D31" s="293"/>
      <c r="E31" s="200"/>
      <c r="F31" s="202"/>
      <c r="G31" s="205"/>
      <c r="H31" s="208"/>
      <c r="I31" s="285"/>
      <c r="J31" s="8" t="s">
        <v>76</v>
      </c>
      <c r="K31" s="9" t="s">
        <v>77</v>
      </c>
      <c r="L31" s="10">
        <v>15</v>
      </c>
      <c r="M31" s="182"/>
      <c r="N31" s="184"/>
      <c r="O31" s="186"/>
      <c r="P31" s="188"/>
      <c r="Q31" s="190"/>
      <c r="R31" s="248"/>
      <c r="S31" s="205"/>
      <c r="T31" s="208"/>
      <c r="U31" s="251"/>
      <c r="V31" s="273"/>
      <c r="W31" s="302"/>
      <c r="X31" s="234"/>
      <c r="Y31" s="41"/>
      <c r="Z31" s="305"/>
      <c r="AA31" s="59" t="s">
        <v>202</v>
      </c>
      <c r="AB31" s="60" t="s">
        <v>198</v>
      </c>
      <c r="AC31" s="61" t="s">
        <v>199</v>
      </c>
      <c r="AD31" s="309"/>
      <c r="AE31" s="1"/>
      <c r="AF31" s="312"/>
      <c r="AG31" s="217"/>
      <c r="AH31" s="1"/>
      <c r="AI31" s="1"/>
      <c r="AJ31" s="1"/>
    </row>
    <row r="32" spans="1:36" ht="87" customHeight="1">
      <c r="A32" s="287"/>
      <c r="B32" s="290"/>
      <c r="C32" s="285"/>
      <c r="D32" s="293"/>
      <c r="E32" s="200"/>
      <c r="F32" s="202"/>
      <c r="G32" s="205"/>
      <c r="H32" s="208"/>
      <c r="I32" s="285"/>
      <c r="J32" s="11" t="s">
        <v>78</v>
      </c>
      <c r="K32" s="9" t="s">
        <v>79</v>
      </c>
      <c r="L32" s="10">
        <v>15</v>
      </c>
      <c r="M32" s="182"/>
      <c r="N32" s="184"/>
      <c r="O32" s="186"/>
      <c r="P32" s="188"/>
      <c r="Q32" s="12" t="s">
        <v>80</v>
      </c>
      <c r="R32" s="248"/>
      <c r="S32" s="205"/>
      <c r="T32" s="208"/>
      <c r="U32" s="251"/>
      <c r="V32" s="273"/>
      <c r="W32" s="302"/>
      <c r="X32" s="234"/>
      <c r="Y32" s="41"/>
      <c r="Z32" s="306"/>
      <c r="AA32" s="295" t="s">
        <v>203</v>
      </c>
      <c r="AB32" s="297" t="s">
        <v>204</v>
      </c>
      <c r="AC32" s="299" t="s">
        <v>199</v>
      </c>
      <c r="AD32" s="309"/>
      <c r="AE32" s="1"/>
      <c r="AF32" s="312"/>
      <c r="AG32" s="217"/>
      <c r="AH32" s="1"/>
      <c r="AI32" s="1"/>
      <c r="AJ32" s="1"/>
    </row>
    <row r="33" spans="1:36" ht="99.75" customHeight="1">
      <c r="A33" s="287"/>
      <c r="B33" s="290"/>
      <c r="C33" s="285"/>
      <c r="D33" s="293"/>
      <c r="E33" s="200"/>
      <c r="F33" s="202"/>
      <c r="G33" s="205"/>
      <c r="H33" s="208"/>
      <c r="I33" s="285"/>
      <c r="J33" s="8" t="s">
        <v>81</v>
      </c>
      <c r="K33" s="9" t="s">
        <v>147</v>
      </c>
      <c r="L33" s="10">
        <v>15</v>
      </c>
      <c r="M33" s="219" t="s">
        <v>152</v>
      </c>
      <c r="N33" s="184"/>
      <c r="O33" s="222" t="s">
        <v>152</v>
      </c>
      <c r="P33" s="188"/>
      <c r="Q33" s="224">
        <v>2</v>
      </c>
      <c r="R33" s="248"/>
      <c r="S33" s="205"/>
      <c r="T33" s="208"/>
      <c r="U33" s="251"/>
      <c r="V33" s="227" t="s">
        <v>83</v>
      </c>
      <c r="W33" s="302"/>
      <c r="X33" s="227" t="s">
        <v>84</v>
      </c>
      <c r="Y33" s="42"/>
      <c r="Z33" s="306"/>
      <c r="AA33" s="296"/>
      <c r="AB33" s="298"/>
      <c r="AC33" s="299"/>
      <c r="AD33" s="309"/>
      <c r="AE33" s="1"/>
      <c r="AF33" s="312"/>
      <c r="AG33" s="217"/>
      <c r="AH33" s="1"/>
      <c r="AI33" s="1"/>
      <c r="AJ33" s="1"/>
    </row>
    <row r="34" spans="1:36" ht="172.5" customHeight="1">
      <c r="A34" s="287"/>
      <c r="B34" s="290"/>
      <c r="C34" s="285"/>
      <c r="D34" s="293"/>
      <c r="E34" s="200"/>
      <c r="F34" s="202"/>
      <c r="G34" s="205"/>
      <c r="H34" s="208"/>
      <c r="I34" s="285"/>
      <c r="J34" s="8" t="s">
        <v>85</v>
      </c>
      <c r="K34" s="9" t="s">
        <v>86</v>
      </c>
      <c r="L34" s="10">
        <v>15</v>
      </c>
      <c r="M34" s="220"/>
      <c r="N34" s="184"/>
      <c r="O34" s="222"/>
      <c r="P34" s="188"/>
      <c r="Q34" s="225"/>
      <c r="R34" s="248"/>
      <c r="S34" s="205"/>
      <c r="T34" s="208"/>
      <c r="U34" s="251"/>
      <c r="V34" s="228"/>
      <c r="W34" s="302"/>
      <c r="X34" s="228"/>
      <c r="Y34" s="42"/>
      <c r="Z34" s="306"/>
      <c r="AA34" s="62" t="s">
        <v>205</v>
      </c>
      <c r="AB34" s="63" t="s">
        <v>206</v>
      </c>
      <c r="AC34" s="299"/>
      <c r="AD34" s="309"/>
      <c r="AE34" s="1"/>
      <c r="AF34" s="312"/>
      <c r="AG34" s="217"/>
      <c r="AH34" s="1"/>
      <c r="AI34" s="1"/>
      <c r="AJ34" s="1"/>
    </row>
    <row r="35" spans="1:36" ht="67.5" customHeight="1">
      <c r="A35" s="287"/>
      <c r="B35" s="290"/>
      <c r="C35" s="285"/>
      <c r="D35" s="293"/>
      <c r="E35" s="200"/>
      <c r="F35" s="202"/>
      <c r="G35" s="205"/>
      <c r="H35" s="208"/>
      <c r="I35" s="285"/>
      <c r="J35" s="8" t="s">
        <v>87</v>
      </c>
      <c r="K35" s="9" t="s">
        <v>148</v>
      </c>
      <c r="L35" s="10">
        <v>15</v>
      </c>
      <c r="M35" s="220"/>
      <c r="N35" s="184"/>
      <c r="O35" s="222"/>
      <c r="P35" s="188"/>
      <c r="Q35" s="225"/>
      <c r="R35" s="248"/>
      <c r="S35" s="205"/>
      <c r="T35" s="208"/>
      <c r="U35" s="251"/>
      <c r="V35" s="229" t="s">
        <v>89</v>
      </c>
      <c r="W35" s="302"/>
      <c r="X35" s="231" t="s">
        <v>207</v>
      </c>
      <c r="Y35" s="41"/>
      <c r="Z35" s="306"/>
      <c r="AB35" s="64"/>
      <c r="AC35" s="299"/>
      <c r="AD35" s="309"/>
      <c r="AE35" s="1"/>
      <c r="AF35" s="312"/>
      <c r="AG35" s="217"/>
      <c r="AH35" s="1"/>
      <c r="AI35" s="1"/>
      <c r="AJ35" s="1"/>
    </row>
    <row r="36" spans="1:36" ht="57.75" customHeight="1" thickBot="1">
      <c r="A36" s="288"/>
      <c r="B36" s="291"/>
      <c r="C36" s="286"/>
      <c r="D36" s="294"/>
      <c r="E36" s="201"/>
      <c r="F36" s="203"/>
      <c r="G36" s="206"/>
      <c r="H36" s="209"/>
      <c r="I36" s="286"/>
      <c r="J36" s="36" t="s">
        <v>91</v>
      </c>
      <c r="K36" s="37" t="s">
        <v>92</v>
      </c>
      <c r="L36" s="38">
        <v>10</v>
      </c>
      <c r="M36" s="221"/>
      <c r="N36" s="185"/>
      <c r="O36" s="223"/>
      <c r="P36" s="189"/>
      <c r="Q36" s="226"/>
      <c r="R36" s="249"/>
      <c r="S36" s="206"/>
      <c r="T36" s="209"/>
      <c r="U36" s="252"/>
      <c r="V36" s="230"/>
      <c r="W36" s="303"/>
      <c r="X36" s="232"/>
      <c r="Y36" s="41"/>
      <c r="Z36" s="307"/>
      <c r="AA36" s="65"/>
      <c r="AB36" s="64"/>
      <c r="AC36" s="300"/>
      <c r="AD36" s="310"/>
      <c r="AE36" s="1"/>
      <c r="AF36" s="313"/>
      <c r="AG36" s="218"/>
      <c r="AH36" s="1"/>
      <c r="AI36" s="1"/>
      <c r="AJ36" s="1"/>
    </row>
  </sheetData>
  <dataConsolidate/>
  <mergeCells count="142">
    <mergeCell ref="AG30:AG36"/>
    <mergeCell ref="AA32:AA33"/>
    <mergeCell ref="AB32:AB33"/>
    <mergeCell ref="AC32:AC36"/>
    <mergeCell ref="M33:M36"/>
    <mergeCell ref="O33:O36"/>
    <mergeCell ref="Q33:Q36"/>
    <mergeCell ref="V33:V34"/>
    <mergeCell ref="X33:X34"/>
    <mergeCell ref="V35:V36"/>
    <mergeCell ref="V30:V32"/>
    <mergeCell ref="W30:W36"/>
    <mergeCell ref="X30:X32"/>
    <mergeCell ref="Z30:Z36"/>
    <mergeCell ref="AD30:AD36"/>
    <mergeCell ref="AF30:AF36"/>
    <mergeCell ref="X35:X36"/>
    <mergeCell ref="P30:P36"/>
    <mergeCell ref="Q30:Q31"/>
    <mergeCell ref="R30:R36"/>
    <mergeCell ref="S30:S36"/>
    <mergeCell ref="T30:T36"/>
    <mergeCell ref="U30:U36"/>
    <mergeCell ref="G30:G36"/>
    <mergeCell ref="H30:H36"/>
    <mergeCell ref="I30:I36"/>
    <mergeCell ref="M30:M32"/>
    <mergeCell ref="N30:N36"/>
    <mergeCell ref="O30:O32"/>
    <mergeCell ref="A30:A36"/>
    <mergeCell ref="B30:B36"/>
    <mergeCell ref="C30:C36"/>
    <mergeCell ref="D30:D36"/>
    <mergeCell ref="E30:E36"/>
    <mergeCell ref="F30:F36"/>
    <mergeCell ref="AC23:AC29"/>
    <mergeCell ref="AD23:AD29"/>
    <mergeCell ref="AF23:AF29"/>
    <mergeCell ref="AG23:AG29"/>
    <mergeCell ref="M26:M29"/>
    <mergeCell ref="O26:O29"/>
    <mergeCell ref="Q26:Q29"/>
    <mergeCell ref="V26:V27"/>
    <mergeCell ref="X26:X27"/>
    <mergeCell ref="V28:V29"/>
    <mergeCell ref="V23:V25"/>
    <mergeCell ref="W23:W29"/>
    <mergeCell ref="X23:X25"/>
    <mergeCell ref="Z23:Z29"/>
    <mergeCell ref="AA23:AA29"/>
    <mergeCell ref="AB23:AB29"/>
    <mergeCell ref="X28:X29"/>
    <mergeCell ref="P23:P29"/>
    <mergeCell ref="Q23:Q24"/>
    <mergeCell ref="R23:R29"/>
    <mergeCell ref="S23:S29"/>
    <mergeCell ref="T23:T29"/>
    <mergeCell ref="U23:U29"/>
    <mergeCell ref="G23:G29"/>
    <mergeCell ref="H23:H29"/>
    <mergeCell ref="I23:I29"/>
    <mergeCell ref="M23:M25"/>
    <mergeCell ref="N23:N29"/>
    <mergeCell ref="O23:O25"/>
    <mergeCell ref="A23:A29"/>
    <mergeCell ref="B23:B29"/>
    <mergeCell ref="C23:C29"/>
    <mergeCell ref="D23:D29"/>
    <mergeCell ref="E23:E29"/>
    <mergeCell ref="F23:F29"/>
    <mergeCell ref="AF16:AF22"/>
    <mergeCell ref="AG16:AG22"/>
    <mergeCell ref="M19:M22"/>
    <mergeCell ref="O19:O22"/>
    <mergeCell ref="Q19:Q22"/>
    <mergeCell ref="V19:V20"/>
    <mergeCell ref="X19:X20"/>
    <mergeCell ref="V21:V22"/>
    <mergeCell ref="X21:X22"/>
    <mergeCell ref="X16:X18"/>
    <mergeCell ref="Z16:Z22"/>
    <mergeCell ref="AA16:AA22"/>
    <mergeCell ref="AB16:AB22"/>
    <mergeCell ref="AC16:AC22"/>
    <mergeCell ref="AD16:AD22"/>
    <mergeCell ref="R16:R22"/>
    <mergeCell ref="S16:S22"/>
    <mergeCell ref="T16:T22"/>
    <mergeCell ref="U16:U22"/>
    <mergeCell ref="V16:V18"/>
    <mergeCell ref="W16:W22"/>
    <mergeCell ref="I16:I22"/>
    <mergeCell ref="M16:M18"/>
    <mergeCell ref="N16:N22"/>
    <mergeCell ref="O16:O18"/>
    <mergeCell ref="P16:P22"/>
    <mergeCell ref="Q16:Q17"/>
    <mergeCell ref="V14:V15"/>
    <mergeCell ref="W14:X14"/>
    <mergeCell ref="A16:A22"/>
    <mergeCell ref="B16:B22"/>
    <mergeCell ref="C16:C22"/>
    <mergeCell ref="D16:D22"/>
    <mergeCell ref="E16:E22"/>
    <mergeCell ref="F16:F22"/>
    <mergeCell ref="G16:G22"/>
    <mergeCell ref="H16:H22"/>
    <mergeCell ref="O14:O15"/>
    <mergeCell ref="P14:P15"/>
    <mergeCell ref="Q14:Q15"/>
    <mergeCell ref="R14:R15"/>
    <mergeCell ref="T14:T15"/>
    <mergeCell ref="U14:U15"/>
    <mergeCell ref="I14:I15"/>
    <mergeCell ref="J14:J15"/>
    <mergeCell ref="K14:K15"/>
    <mergeCell ref="L14:L15"/>
    <mergeCell ref="M14:M15"/>
    <mergeCell ref="N14:N15"/>
    <mergeCell ref="Z12:AD14"/>
    <mergeCell ref="AF12:AG14"/>
    <mergeCell ref="A13:A15"/>
    <mergeCell ref="B13:B15"/>
    <mergeCell ref="C13:C15"/>
    <mergeCell ref="D13:D15"/>
    <mergeCell ref="E13:H13"/>
    <mergeCell ref="I13:Q13"/>
    <mergeCell ref="T13:X13"/>
    <mergeCell ref="E14:H14"/>
    <mergeCell ref="B6:H6"/>
    <mergeCell ref="M6:N6"/>
    <mergeCell ref="B8:I8"/>
    <mergeCell ref="B9:I9"/>
    <mergeCell ref="A12:D12"/>
    <mergeCell ref="E12:X12"/>
    <mergeCell ref="A1:A4"/>
    <mergeCell ref="B1:AC2"/>
    <mergeCell ref="AD1:AF1"/>
    <mergeCell ref="AD2:AF2"/>
    <mergeCell ref="B3:AC4"/>
    <mergeCell ref="AD3:AF3"/>
    <mergeCell ref="AD4:AF4"/>
  </mergeCells>
  <conditionalFormatting sqref="H16:H36">
    <cfRule type="containsText" dxfId="53" priority="4" operator="containsText" text="EXTREMO">
      <formula>NOT(ISERROR(SEARCH("EXTREMO",H16)))</formula>
    </cfRule>
    <cfRule type="containsText" dxfId="52" priority="5" operator="containsText" text="ALTO">
      <formula>NOT(ISERROR(SEARCH("ALTO",H16)))</formula>
    </cfRule>
    <cfRule type="containsText" dxfId="51" priority="6" operator="containsText" text="MODERADO">
      <formula>NOT(ISERROR(SEARCH("MODERADO",H16)))</formula>
    </cfRule>
  </conditionalFormatting>
  <conditionalFormatting sqref="T16:T36">
    <cfRule type="containsText" dxfId="50" priority="1" operator="containsText" text="EXTREMO">
      <formula>NOT(ISERROR(SEARCH("EXTREMO",T16)))</formula>
    </cfRule>
    <cfRule type="containsText" dxfId="49" priority="2" operator="containsText" text="ALTO">
      <formula>NOT(ISERROR(SEARCH("ALTO",T16)))</formula>
    </cfRule>
    <cfRule type="containsText" dxfId="48" priority="3" operator="containsText" text="MODERADO">
      <formula>NOT(ISERROR(SEARCH("MODERADO",T16)))</formula>
    </cfRule>
  </conditionalFormatting>
  <dataValidations count="2">
    <dataValidation type="list" allowBlank="1" showInputMessage="1" showErrorMessage="1" sqref="N16" xr:uid="{00000000-0002-0000-0000-000000000000}">
      <formula1>$AE$14:$AF$14</formula1>
    </dataValidation>
    <dataValidation type="list" allowBlank="1" showInputMessage="1" showErrorMessage="1" sqref="Q16:Q17" xr:uid="{00000000-0002-0000-0000-000001000000}">
      <formula1>$AE$19:$AE$21</formula1>
    </dataValidation>
  </dataValidations>
  <pageMargins left="0.70866141732283472" right="0.70866141732283472" top="0.74803149606299213" bottom="0.74803149606299213" header="0.31496062992125984" footer="0.31496062992125984"/>
  <pageSetup scale="14" fitToWidth="2" fitToHeight="2" orientation="landscape"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000-000002000000}">
          <x14:formula1>
            <xm:f>'D:\TRABAJOS\IDIPRON\[Mapa de Riesgos de Corrupcion 2024 - Gestion Desarrollo Humano.xlsx]Datos'!#REF!</xm:f>
          </x14:formula1>
          <xm:sqref>V21:V22 U16:U22 F16:F22 E16 K16:K22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J22"/>
  <sheetViews>
    <sheetView showGridLines="0" topLeftCell="Z16" zoomScale="60" zoomScaleNormal="60" zoomScaleSheetLayoutView="50" workbookViewId="0">
      <selection activeCell="J11" sqref="J11"/>
    </sheetView>
  </sheetViews>
  <sheetFormatPr baseColWidth="10" defaultColWidth="11.453125" defaultRowHeight="14.5"/>
  <cols>
    <col min="1" max="1" width="36.81640625" customWidth="1"/>
    <col min="2" max="3" width="32.54296875" customWidth="1"/>
    <col min="4" max="4" width="36.26953125" customWidth="1"/>
    <col min="5" max="6" width="20.81640625" customWidth="1"/>
    <col min="7" max="7" width="20.81640625" hidden="1" customWidth="1"/>
    <col min="8" max="8" width="25.453125" customWidth="1"/>
    <col min="9" max="9" width="59.1796875" customWidth="1"/>
    <col min="10" max="10" width="53.7265625" customWidth="1"/>
    <col min="11" max="11" width="24.54296875" customWidth="1"/>
    <col min="12" max="12" width="11.453125" hidden="1" customWidth="1"/>
    <col min="13" max="15" width="24.54296875" customWidth="1"/>
    <col min="16" max="16" width="19.7265625" customWidth="1"/>
    <col min="17" max="17" width="25.1796875" customWidth="1"/>
    <col min="18" max="19" width="25.1796875" hidden="1" customWidth="1"/>
    <col min="20" max="20" width="25.1796875" customWidth="1"/>
    <col min="21" max="21" width="16.54296875" customWidth="1"/>
    <col min="22" max="22" width="35.453125" customWidth="1"/>
    <col min="23" max="23" width="33.453125" customWidth="1"/>
    <col min="24" max="24" width="25.453125" customWidth="1"/>
    <col min="25" max="25" width="1.7265625" customWidth="1"/>
    <col min="26" max="28" width="33.453125" customWidth="1"/>
    <col min="29" max="29" width="40.26953125" customWidth="1"/>
    <col min="30" max="30" width="34.81640625" customWidth="1"/>
    <col min="31" max="31" width="2.26953125" customWidth="1"/>
    <col min="32" max="32" width="42.54296875" customWidth="1"/>
    <col min="33" max="33" width="50.26953125" customWidth="1"/>
    <col min="34" max="36" width="11.453125" customWidth="1"/>
  </cols>
  <sheetData>
    <row r="1" spans="1:36" ht="27" customHeight="1">
      <c r="A1" s="142"/>
      <c r="B1" s="143" t="s">
        <v>0</v>
      </c>
      <c r="C1" s="144"/>
      <c r="D1" s="144"/>
      <c r="E1" s="144"/>
      <c r="F1" s="144"/>
      <c r="G1" s="144"/>
      <c r="H1" s="144"/>
      <c r="I1" s="144"/>
      <c r="J1" s="144"/>
      <c r="K1" s="144"/>
      <c r="L1" s="144"/>
      <c r="M1" s="144"/>
      <c r="N1" s="144"/>
      <c r="O1" s="144"/>
      <c r="P1" s="144"/>
      <c r="Q1" s="144"/>
      <c r="R1" s="144"/>
      <c r="S1" s="144"/>
      <c r="T1" s="144"/>
      <c r="U1" s="144"/>
      <c r="V1" s="144"/>
      <c r="W1" s="144"/>
      <c r="X1" s="144"/>
      <c r="Y1" s="144"/>
      <c r="Z1" s="144"/>
      <c r="AA1" s="144"/>
      <c r="AB1" s="144"/>
      <c r="AC1" s="145"/>
      <c r="AD1" s="149" t="s">
        <v>1</v>
      </c>
      <c r="AE1" s="150"/>
      <c r="AF1" s="150"/>
      <c r="AG1" s="45" t="s">
        <v>155</v>
      </c>
      <c r="AH1" s="1"/>
      <c r="AI1" s="1"/>
      <c r="AJ1" s="1"/>
    </row>
    <row r="2" spans="1:36" ht="27" customHeight="1" thickBot="1">
      <c r="A2" s="142"/>
      <c r="B2" s="146"/>
      <c r="C2" s="147"/>
      <c r="D2" s="147"/>
      <c r="E2" s="147"/>
      <c r="F2" s="147"/>
      <c r="G2" s="147"/>
      <c r="H2" s="147"/>
      <c r="I2" s="147"/>
      <c r="J2" s="147"/>
      <c r="K2" s="147"/>
      <c r="L2" s="147"/>
      <c r="M2" s="147"/>
      <c r="N2" s="147"/>
      <c r="O2" s="147"/>
      <c r="P2" s="147"/>
      <c r="Q2" s="147"/>
      <c r="R2" s="147"/>
      <c r="S2" s="147"/>
      <c r="T2" s="147"/>
      <c r="U2" s="147"/>
      <c r="V2" s="147"/>
      <c r="W2" s="147"/>
      <c r="X2" s="147"/>
      <c r="Y2" s="147"/>
      <c r="Z2" s="147"/>
      <c r="AA2" s="147"/>
      <c r="AB2" s="147"/>
      <c r="AC2" s="148"/>
      <c r="AD2" s="149" t="s">
        <v>3</v>
      </c>
      <c r="AE2" s="150"/>
      <c r="AF2" s="150"/>
      <c r="AG2" s="46" t="s">
        <v>156</v>
      </c>
      <c r="AH2" s="1"/>
      <c r="AI2" s="1"/>
      <c r="AJ2" s="1"/>
    </row>
    <row r="3" spans="1:36" ht="27" customHeight="1">
      <c r="A3" s="142"/>
      <c r="B3" s="143" t="s">
        <v>5</v>
      </c>
      <c r="C3" s="144"/>
      <c r="D3" s="144"/>
      <c r="E3" s="144"/>
      <c r="F3" s="144"/>
      <c r="G3" s="144"/>
      <c r="H3" s="144"/>
      <c r="I3" s="144"/>
      <c r="J3" s="144"/>
      <c r="K3" s="144"/>
      <c r="L3" s="144"/>
      <c r="M3" s="144"/>
      <c r="N3" s="144"/>
      <c r="O3" s="144"/>
      <c r="P3" s="144"/>
      <c r="Q3" s="144"/>
      <c r="R3" s="144"/>
      <c r="S3" s="144"/>
      <c r="T3" s="144"/>
      <c r="U3" s="144"/>
      <c r="V3" s="144"/>
      <c r="W3" s="144"/>
      <c r="X3" s="144"/>
      <c r="Y3" s="144"/>
      <c r="Z3" s="144"/>
      <c r="AA3" s="144"/>
      <c r="AB3" s="144"/>
      <c r="AC3" s="145"/>
      <c r="AD3" s="149" t="s">
        <v>6</v>
      </c>
      <c r="AE3" s="150"/>
      <c r="AF3" s="150"/>
      <c r="AG3" s="45" t="s">
        <v>7</v>
      </c>
      <c r="AH3" s="1"/>
      <c r="AI3" s="1"/>
      <c r="AJ3" s="1"/>
    </row>
    <row r="4" spans="1:36" ht="27" customHeight="1" thickBot="1">
      <c r="A4" s="142"/>
      <c r="B4" s="146"/>
      <c r="C4" s="147"/>
      <c r="D4" s="147"/>
      <c r="E4" s="147"/>
      <c r="F4" s="147"/>
      <c r="G4" s="147"/>
      <c r="H4" s="147"/>
      <c r="I4" s="147"/>
      <c r="J4" s="147"/>
      <c r="K4" s="147"/>
      <c r="L4" s="147"/>
      <c r="M4" s="147"/>
      <c r="N4" s="147"/>
      <c r="O4" s="147"/>
      <c r="P4" s="147"/>
      <c r="Q4" s="147"/>
      <c r="R4" s="147"/>
      <c r="S4" s="147"/>
      <c r="T4" s="147"/>
      <c r="U4" s="147"/>
      <c r="V4" s="147"/>
      <c r="W4" s="147"/>
      <c r="X4" s="147"/>
      <c r="Y4" s="147"/>
      <c r="Z4" s="147"/>
      <c r="AA4" s="147"/>
      <c r="AB4" s="147"/>
      <c r="AC4" s="148"/>
      <c r="AD4" s="149" t="s">
        <v>8</v>
      </c>
      <c r="AE4" s="150"/>
      <c r="AF4" s="150"/>
      <c r="AG4" s="47">
        <v>44838</v>
      </c>
      <c r="AH4" s="1"/>
      <c r="AI4" s="1"/>
      <c r="AJ4" s="1"/>
    </row>
    <row r="5" spans="1:36" ht="27" customHeight="1" thickBot="1">
      <c r="A5" s="19"/>
      <c r="B5" s="16"/>
      <c r="C5" s="16"/>
      <c r="D5" s="16"/>
      <c r="E5" s="16"/>
      <c r="F5" s="16"/>
      <c r="G5" s="16"/>
      <c r="H5" s="16"/>
      <c r="I5" s="16"/>
      <c r="J5" s="16"/>
      <c r="K5" s="16"/>
      <c r="L5" s="16"/>
      <c r="M5" s="16"/>
      <c r="N5" s="16"/>
      <c r="O5" s="16"/>
      <c r="P5" s="16"/>
      <c r="Q5" s="16"/>
      <c r="R5" s="16"/>
      <c r="S5" s="16"/>
      <c r="T5" s="16"/>
      <c r="U5" s="16"/>
      <c r="V5" s="16"/>
      <c r="W5" s="16"/>
      <c r="X5" s="16"/>
      <c r="Y5" s="16"/>
      <c r="Z5" s="16"/>
      <c r="AA5" s="16"/>
      <c r="AB5" s="16"/>
      <c r="AC5" s="17"/>
      <c r="AD5" s="26"/>
      <c r="AE5" s="1"/>
      <c r="AF5" s="1"/>
      <c r="AG5" s="1"/>
      <c r="AH5" s="1"/>
      <c r="AI5" s="1"/>
      <c r="AJ5" s="1"/>
    </row>
    <row r="6" spans="1:36" ht="59.25" customHeight="1" thickBot="1">
      <c r="A6" s="48" t="s">
        <v>9</v>
      </c>
      <c r="B6" s="128" t="s">
        <v>280</v>
      </c>
      <c r="C6" s="129"/>
      <c r="D6" s="129"/>
      <c r="E6" s="129"/>
      <c r="F6" s="129"/>
      <c r="G6" s="129"/>
      <c r="H6" s="130"/>
      <c r="I6" s="16"/>
      <c r="J6" s="22"/>
      <c r="K6" s="25" t="s">
        <v>11</v>
      </c>
      <c r="L6" s="24"/>
      <c r="M6" s="131">
        <v>45321</v>
      </c>
      <c r="N6" s="132"/>
      <c r="O6" s="16"/>
      <c r="P6" s="16"/>
      <c r="Q6" s="16"/>
      <c r="R6" s="16"/>
      <c r="S6" s="16"/>
      <c r="T6" s="16"/>
      <c r="U6" s="16"/>
      <c r="V6" s="16"/>
      <c r="W6" s="16"/>
      <c r="X6" s="16"/>
      <c r="Y6" s="16"/>
      <c r="Z6" s="16"/>
      <c r="AA6" s="16"/>
      <c r="AB6" s="16"/>
      <c r="AC6" s="17"/>
      <c r="AD6" s="16"/>
      <c r="AE6" s="1"/>
      <c r="AF6" s="1"/>
      <c r="AG6" s="1"/>
      <c r="AH6" s="1"/>
      <c r="AI6" s="1"/>
      <c r="AJ6" s="1"/>
    </row>
    <row r="7" spans="1:36" ht="27" customHeight="1" thickBot="1">
      <c r="A7" s="23"/>
      <c r="B7" s="22"/>
      <c r="C7" s="22"/>
      <c r="D7" s="22"/>
      <c r="E7" s="22"/>
      <c r="F7" s="22"/>
      <c r="G7" s="22"/>
      <c r="H7" s="22"/>
      <c r="I7" s="22"/>
      <c r="J7" s="22"/>
      <c r="K7" s="22"/>
      <c r="L7" s="22"/>
      <c r="M7" s="22"/>
      <c r="N7" s="22"/>
      <c r="O7" s="16"/>
      <c r="P7" s="16"/>
      <c r="Q7" s="16"/>
      <c r="R7" s="16"/>
      <c r="S7" s="16"/>
      <c r="T7" s="16"/>
      <c r="U7" s="16"/>
      <c r="V7" s="16"/>
      <c r="W7" s="16"/>
      <c r="X7" s="16"/>
      <c r="Y7" s="16"/>
      <c r="Z7" s="16"/>
      <c r="AA7" s="16"/>
      <c r="AB7" s="16"/>
      <c r="AC7" s="17"/>
      <c r="AD7" s="16"/>
      <c r="AE7" s="1"/>
      <c r="AF7" s="1"/>
      <c r="AG7" s="1"/>
      <c r="AH7" s="1"/>
      <c r="AI7" s="1"/>
      <c r="AJ7" s="1"/>
    </row>
    <row r="8" spans="1:36" ht="80.25" customHeight="1" thickBot="1">
      <c r="A8" s="48" t="s">
        <v>12</v>
      </c>
      <c r="B8" s="133" t="s">
        <v>281</v>
      </c>
      <c r="C8" s="134"/>
      <c r="D8" s="134"/>
      <c r="E8" s="134"/>
      <c r="F8" s="134"/>
      <c r="G8" s="134"/>
      <c r="H8" s="134"/>
      <c r="I8" s="135"/>
      <c r="J8" s="16"/>
      <c r="K8" s="20" t="s">
        <v>14</v>
      </c>
      <c r="L8" s="20"/>
      <c r="M8" s="20" t="s">
        <v>15</v>
      </c>
      <c r="N8" s="20" t="s">
        <v>159</v>
      </c>
      <c r="O8" s="20" t="s">
        <v>16</v>
      </c>
      <c r="P8" s="16"/>
      <c r="Q8" s="16"/>
      <c r="R8" s="16"/>
      <c r="S8" s="16"/>
      <c r="T8" s="16"/>
      <c r="U8" s="16"/>
      <c r="V8" s="16"/>
      <c r="W8" s="16"/>
      <c r="X8" s="16"/>
      <c r="Y8" s="16"/>
      <c r="Z8" s="16"/>
      <c r="AA8" s="16"/>
      <c r="AB8" s="16"/>
      <c r="AC8" s="17"/>
      <c r="AD8" s="16"/>
      <c r="AE8" s="1"/>
      <c r="AF8" s="1"/>
      <c r="AG8" s="1"/>
      <c r="AH8" s="1"/>
      <c r="AI8" s="1"/>
      <c r="AJ8" s="1"/>
    </row>
    <row r="9" spans="1:36" ht="80.25" customHeight="1" thickBot="1">
      <c r="A9" s="48" t="s">
        <v>17</v>
      </c>
      <c r="B9" s="133" t="s">
        <v>282</v>
      </c>
      <c r="C9" s="134"/>
      <c r="D9" s="134"/>
      <c r="E9" s="134"/>
      <c r="F9" s="134"/>
      <c r="G9" s="134"/>
      <c r="H9" s="134"/>
      <c r="I9" s="135"/>
      <c r="J9" s="16"/>
      <c r="K9" s="74"/>
      <c r="L9" s="21"/>
      <c r="M9" s="74" t="s">
        <v>19</v>
      </c>
      <c r="N9" s="21"/>
      <c r="O9" s="74"/>
      <c r="P9" s="16"/>
      <c r="Q9" s="16"/>
      <c r="R9" s="16"/>
      <c r="S9" s="16"/>
      <c r="T9" s="16"/>
      <c r="U9" s="16"/>
      <c r="V9" s="16"/>
      <c r="W9" s="16"/>
      <c r="X9" s="16"/>
      <c r="Y9" s="16"/>
      <c r="Z9" s="16"/>
      <c r="AA9" s="16"/>
      <c r="AB9" s="16"/>
      <c r="AC9" s="17"/>
      <c r="AD9" s="16"/>
      <c r="AE9" s="1"/>
      <c r="AF9" s="1"/>
      <c r="AG9" s="1"/>
      <c r="AH9" s="1"/>
      <c r="AI9" s="1"/>
      <c r="AJ9" s="1"/>
    </row>
    <row r="10" spans="1:36" ht="15.75" customHeight="1">
      <c r="A10" s="16"/>
      <c r="B10" s="16"/>
      <c r="C10" s="16"/>
      <c r="D10" s="16"/>
      <c r="E10" s="16"/>
      <c r="F10" s="16"/>
      <c r="G10" s="16"/>
      <c r="H10" s="16"/>
      <c r="I10" s="16"/>
      <c r="J10" s="16"/>
      <c r="K10" s="16"/>
      <c r="L10" s="16"/>
      <c r="M10" s="16"/>
      <c r="N10" s="16"/>
      <c r="O10" s="16"/>
      <c r="P10" s="16"/>
      <c r="Q10" s="16"/>
      <c r="R10" s="16"/>
      <c r="S10" s="16"/>
      <c r="T10" s="16"/>
      <c r="U10" s="16"/>
      <c r="V10" s="16"/>
      <c r="W10" s="16"/>
      <c r="X10" s="16"/>
      <c r="Y10" s="16"/>
      <c r="Z10" s="16"/>
      <c r="AA10" s="16"/>
      <c r="AB10" s="16"/>
      <c r="AC10" s="17"/>
      <c r="AD10" s="16"/>
      <c r="AE10" s="1"/>
      <c r="AF10" s="1"/>
      <c r="AG10" s="1"/>
      <c r="AH10" s="1"/>
      <c r="AI10" s="1"/>
      <c r="AJ10" s="1"/>
    </row>
    <row r="11" spans="1:36" ht="15.75" customHeight="1" thickBot="1">
      <c r="A11" s="39"/>
      <c r="B11" s="16"/>
      <c r="C11" s="16"/>
      <c r="D11" s="16"/>
      <c r="E11" s="16"/>
      <c r="F11" s="16"/>
      <c r="G11" s="16"/>
      <c r="H11" s="16"/>
      <c r="I11" s="16"/>
      <c r="J11" s="16"/>
      <c r="K11" s="16"/>
      <c r="L11" s="16"/>
      <c r="M11" s="16"/>
      <c r="N11" s="16"/>
      <c r="O11" s="16"/>
      <c r="P11" s="16"/>
      <c r="Q11" s="16"/>
      <c r="R11" s="16"/>
      <c r="S11" s="16"/>
      <c r="T11" s="16"/>
      <c r="U11" s="16"/>
      <c r="V11" s="16"/>
      <c r="W11" s="16"/>
      <c r="X11" s="16"/>
      <c r="Y11" s="16"/>
      <c r="Z11" s="15"/>
      <c r="AA11" s="15"/>
      <c r="AB11" s="15"/>
      <c r="AC11" s="18"/>
      <c r="AD11" s="49"/>
      <c r="AE11" s="1"/>
      <c r="AF11" s="1"/>
      <c r="AG11" s="1"/>
      <c r="AH11" s="1"/>
      <c r="AI11" s="1"/>
      <c r="AJ11" s="1"/>
    </row>
    <row r="12" spans="1:36">
      <c r="A12" s="136" t="s">
        <v>20</v>
      </c>
      <c r="B12" s="137"/>
      <c r="C12" s="137"/>
      <c r="D12" s="138"/>
      <c r="E12" s="139" t="s">
        <v>21</v>
      </c>
      <c r="F12" s="140"/>
      <c r="G12" s="140"/>
      <c r="H12" s="140"/>
      <c r="I12" s="140"/>
      <c r="J12" s="140"/>
      <c r="K12" s="140"/>
      <c r="L12" s="140"/>
      <c r="M12" s="140"/>
      <c r="N12" s="140"/>
      <c r="O12" s="140"/>
      <c r="P12" s="140"/>
      <c r="Q12" s="140"/>
      <c r="R12" s="140"/>
      <c r="S12" s="140"/>
      <c r="T12" s="140"/>
      <c r="U12" s="140"/>
      <c r="V12" s="140"/>
      <c r="W12" s="140"/>
      <c r="X12" s="141"/>
      <c r="Y12" s="33"/>
      <c r="Z12" s="157" t="s">
        <v>22</v>
      </c>
      <c r="AA12" s="158"/>
      <c r="AB12" s="158"/>
      <c r="AC12" s="158"/>
      <c r="AD12" s="159"/>
      <c r="AE12" s="1"/>
      <c r="AF12" s="157" t="s">
        <v>23</v>
      </c>
      <c r="AG12" s="159"/>
      <c r="AH12" s="1"/>
      <c r="AI12" s="1"/>
      <c r="AJ12" s="1"/>
    </row>
    <row r="13" spans="1:36">
      <c r="A13" s="166" t="s">
        <v>24</v>
      </c>
      <c r="B13" s="154" t="s">
        <v>25</v>
      </c>
      <c r="C13" s="154" t="s">
        <v>26</v>
      </c>
      <c r="D13" s="169" t="s">
        <v>27</v>
      </c>
      <c r="E13" s="171" t="s">
        <v>28</v>
      </c>
      <c r="F13" s="172"/>
      <c r="G13" s="172"/>
      <c r="H13" s="172"/>
      <c r="I13" s="173" t="s">
        <v>29</v>
      </c>
      <c r="J13" s="174"/>
      <c r="K13" s="174"/>
      <c r="L13" s="174"/>
      <c r="M13" s="174"/>
      <c r="N13" s="174"/>
      <c r="O13" s="174"/>
      <c r="P13" s="174"/>
      <c r="Q13" s="174"/>
      <c r="R13" s="27"/>
      <c r="S13" s="27"/>
      <c r="T13" s="173" t="s">
        <v>30</v>
      </c>
      <c r="U13" s="174"/>
      <c r="V13" s="174"/>
      <c r="W13" s="174"/>
      <c r="X13" s="175"/>
      <c r="Y13" s="33"/>
      <c r="Z13" s="160"/>
      <c r="AA13" s="161"/>
      <c r="AB13" s="161"/>
      <c r="AC13" s="161"/>
      <c r="AD13" s="162"/>
      <c r="AE13" s="1"/>
      <c r="AF13" s="160"/>
      <c r="AG13" s="162"/>
      <c r="AH13" s="2"/>
      <c r="AI13" s="2"/>
      <c r="AJ13" s="2"/>
    </row>
    <row r="14" spans="1:36" ht="32.25" customHeight="1" thickBot="1">
      <c r="A14" s="166"/>
      <c r="B14" s="154"/>
      <c r="C14" s="154"/>
      <c r="D14" s="169"/>
      <c r="E14" s="176" t="s">
        <v>31</v>
      </c>
      <c r="F14" s="177"/>
      <c r="G14" s="177"/>
      <c r="H14" s="177"/>
      <c r="I14" s="212" t="s">
        <v>32</v>
      </c>
      <c r="J14" s="151" t="s">
        <v>33</v>
      </c>
      <c r="K14" s="151" t="s">
        <v>34</v>
      </c>
      <c r="L14" s="152" t="s">
        <v>35</v>
      </c>
      <c r="M14" s="154" t="s">
        <v>36</v>
      </c>
      <c r="N14" s="155" t="s">
        <v>37</v>
      </c>
      <c r="O14" s="168" t="s">
        <v>38</v>
      </c>
      <c r="P14" s="154" t="s">
        <v>39</v>
      </c>
      <c r="Q14" s="168" t="s">
        <v>40</v>
      </c>
      <c r="R14" s="168" t="s">
        <v>41</v>
      </c>
      <c r="S14" s="30"/>
      <c r="T14" s="210" t="s">
        <v>42</v>
      </c>
      <c r="U14" s="154" t="s">
        <v>43</v>
      </c>
      <c r="V14" s="168" t="s">
        <v>44</v>
      </c>
      <c r="W14" s="154" t="s">
        <v>45</v>
      </c>
      <c r="X14" s="169"/>
      <c r="Y14" s="40"/>
      <c r="Z14" s="163"/>
      <c r="AA14" s="164"/>
      <c r="AB14" s="164"/>
      <c r="AC14" s="164"/>
      <c r="AD14" s="165"/>
      <c r="AE14" s="2"/>
      <c r="AF14" s="163"/>
      <c r="AG14" s="165"/>
      <c r="AH14" s="2"/>
      <c r="AI14" s="1"/>
      <c r="AJ14" s="2"/>
    </row>
    <row r="15" spans="1:36" ht="74.25" customHeight="1" thickBot="1">
      <c r="A15" s="167"/>
      <c r="B15" s="168"/>
      <c r="C15" s="168"/>
      <c r="D15" s="170"/>
      <c r="E15" s="34" t="s">
        <v>46</v>
      </c>
      <c r="F15" s="32" t="s">
        <v>47</v>
      </c>
      <c r="G15" s="3"/>
      <c r="H15" s="4" t="s">
        <v>48</v>
      </c>
      <c r="I15" s="210"/>
      <c r="J15" s="151"/>
      <c r="K15" s="151"/>
      <c r="L15" s="153"/>
      <c r="M15" s="154"/>
      <c r="N15" s="156"/>
      <c r="O15" s="156"/>
      <c r="P15" s="154"/>
      <c r="Q15" s="156"/>
      <c r="R15" s="156"/>
      <c r="S15" s="31"/>
      <c r="T15" s="211"/>
      <c r="U15" s="154"/>
      <c r="V15" s="156"/>
      <c r="W15" s="28" t="s">
        <v>49</v>
      </c>
      <c r="X15" s="35" t="s">
        <v>50</v>
      </c>
      <c r="Y15" s="40"/>
      <c r="Z15" s="43" t="s">
        <v>51</v>
      </c>
      <c r="AA15" s="29" t="s">
        <v>52</v>
      </c>
      <c r="AB15" s="29" t="s">
        <v>53</v>
      </c>
      <c r="AC15" s="29" t="s">
        <v>54</v>
      </c>
      <c r="AD15" s="44" t="s">
        <v>55</v>
      </c>
      <c r="AE15" s="2"/>
      <c r="AF15" s="43" t="s">
        <v>56</v>
      </c>
      <c r="AG15" s="44" t="s">
        <v>57</v>
      </c>
      <c r="AH15" s="2"/>
      <c r="AI15" s="1"/>
      <c r="AJ15" s="2"/>
    </row>
    <row r="16" spans="1:36" ht="83.25" customHeight="1" thickBot="1">
      <c r="A16" s="191">
        <v>1</v>
      </c>
      <c r="B16" s="178" t="s">
        <v>283</v>
      </c>
      <c r="C16" s="178" t="s">
        <v>284</v>
      </c>
      <c r="D16" s="178" t="s">
        <v>285</v>
      </c>
      <c r="E16" s="314" t="s">
        <v>61</v>
      </c>
      <c r="F16" s="202" t="s">
        <v>62</v>
      </c>
      <c r="G16" s="204" t="str">
        <f>+CONCATENATE(E16," - ",F16)</f>
        <v>MUY BAJA - MODERADO</v>
      </c>
      <c r="H16" s="207" t="str">
        <f>+VLOOKUP(G16,[2]Datos!D3:E17,2,FALSE)</f>
        <v>MODERADO</v>
      </c>
      <c r="I16" s="317" t="s">
        <v>286</v>
      </c>
      <c r="J16" s="5" t="s">
        <v>94</v>
      </c>
      <c r="K16" s="6" t="s">
        <v>95</v>
      </c>
      <c r="L16" s="7">
        <f>IF(K16="ASIGNADO",15,IF(K16="NO ASIGNADO",0,""))</f>
        <v>15</v>
      </c>
      <c r="M16" s="181">
        <f>SUM(L16:L22)</f>
        <v>100</v>
      </c>
      <c r="N16" s="183" t="s">
        <v>65</v>
      </c>
      <c r="O16" s="186">
        <f>IF(O19="DÉBIL",0,IF(O19="MODERADO",50,IF(O19="FUERTE",100,"")))</f>
        <v>100</v>
      </c>
      <c r="P16" s="187" t="str">
        <f>IF(AND(M19="FUERTE",N16="FUERTE (SIEMPRE SE EJECUTA)"),"NO","SÍ")</f>
        <v>NO</v>
      </c>
      <c r="Q16" s="190" t="s">
        <v>66</v>
      </c>
      <c r="R16" s="247" t="str">
        <f>IF(AND(E16="MUY BAJA",Q19=2),"MUY BAJA",IF(AND(E16="BAJA",Q19=2),"MUY BAJA",IF(AND(E16="MEDIA",Q19=2),"MUY BAJA",IF(AND(E16="ALTA",Q19=2),"BAJA",IF(AND(E16="MUY ALTA",Q19=2),"MEDIA",IF(AND(E16="MUY BAJA",Q19=1),"MUY BAJA",IF(AND(E16="BAJA",Q19=1),"MUY BAJA",IF(AND(E16="MEDIA",Q19=1),"BAJA",IF(AND(E16="ALTA",Q19=1),"MEDIA",IF(AND(E16="MUY ALTA",Q19=1),"ALTA",E16))))))))))</f>
        <v>MUY BAJA</v>
      </c>
      <c r="S16" s="204" t="str">
        <f>+CONCATENATE(R16," - ",F16)</f>
        <v>MUY BAJA - MODERADO</v>
      </c>
      <c r="T16" s="207" t="str">
        <f>+VLOOKUP(S16,[2]Datos!$D$3:$E$17,2,FALSE)</f>
        <v>MODERADO</v>
      </c>
      <c r="U16" s="250" t="s">
        <v>67</v>
      </c>
      <c r="V16" s="196" t="s">
        <v>287</v>
      </c>
      <c r="W16" s="320" t="s">
        <v>288</v>
      </c>
      <c r="X16" s="231" t="s">
        <v>289</v>
      </c>
      <c r="Y16" s="41"/>
      <c r="Z16" s="333">
        <v>45418</v>
      </c>
      <c r="AA16" s="336" t="s">
        <v>290</v>
      </c>
      <c r="AB16" s="338" t="s">
        <v>291</v>
      </c>
      <c r="AC16" s="338" t="s">
        <v>292</v>
      </c>
      <c r="AD16" s="340" t="s">
        <v>73</v>
      </c>
      <c r="AE16" s="1"/>
      <c r="AF16" s="323" t="s">
        <v>293</v>
      </c>
      <c r="AG16" s="326" t="s">
        <v>294</v>
      </c>
      <c r="AH16" s="1"/>
      <c r="AI16" s="1"/>
      <c r="AJ16" s="1"/>
    </row>
    <row r="17" spans="1:36" ht="83.25" customHeight="1">
      <c r="A17" s="191"/>
      <c r="B17" s="179"/>
      <c r="C17" s="179"/>
      <c r="D17" s="179"/>
      <c r="E17" s="315"/>
      <c r="F17" s="202"/>
      <c r="G17" s="205"/>
      <c r="H17" s="208"/>
      <c r="I17" s="318"/>
      <c r="J17" s="8" t="s">
        <v>76</v>
      </c>
      <c r="K17" s="9" t="s">
        <v>98</v>
      </c>
      <c r="L17" s="10">
        <f>IF(K17="ADECUADO",15,IF(K17="INADECUADO",0,""))</f>
        <v>15</v>
      </c>
      <c r="M17" s="182"/>
      <c r="N17" s="184"/>
      <c r="O17" s="186"/>
      <c r="P17" s="188"/>
      <c r="Q17" s="190"/>
      <c r="R17" s="248"/>
      <c r="S17" s="205"/>
      <c r="T17" s="208"/>
      <c r="U17" s="251"/>
      <c r="V17" s="197"/>
      <c r="W17" s="321"/>
      <c r="X17" s="332"/>
      <c r="Y17" s="41"/>
      <c r="Z17" s="334"/>
      <c r="AA17" s="336"/>
      <c r="AB17" s="338"/>
      <c r="AC17" s="338"/>
      <c r="AD17" s="340"/>
      <c r="AE17" s="1"/>
      <c r="AF17" s="324"/>
      <c r="AG17" s="327"/>
      <c r="AH17" s="1"/>
      <c r="AI17" s="1"/>
      <c r="AJ17" s="1"/>
    </row>
    <row r="18" spans="1:36" ht="83.25" customHeight="1">
      <c r="A18" s="191"/>
      <c r="B18" s="179"/>
      <c r="C18" s="179"/>
      <c r="D18" s="179"/>
      <c r="E18" s="315"/>
      <c r="F18" s="202"/>
      <c r="G18" s="205"/>
      <c r="H18" s="208"/>
      <c r="I18" s="318"/>
      <c r="J18" s="11" t="s">
        <v>78</v>
      </c>
      <c r="K18" s="9" t="s">
        <v>79</v>
      </c>
      <c r="L18" s="10">
        <f>IF(K18="OPORTUNA",15,IF(K18="INOPORTUNA",0,""))</f>
        <v>15</v>
      </c>
      <c r="M18" s="182"/>
      <c r="N18" s="184"/>
      <c r="O18" s="186"/>
      <c r="P18" s="188"/>
      <c r="Q18" s="12" t="s">
        <v>80</v>
      </c>
      <c r="R18" s="248"/>
      <c r="S18" s="205"/>
      <c r="T18" s="208"/>
      <c r="U18" s="251"/>
      <c r="V18" s="197"/>
      <c r="W18" s="321"/>
      <c r="X18" s="332"/>
      <c r="Y18" s="41"/>
      <c r="Z18" s="334"/>
      <c r="AA18" s="336"/>
      <c r="AB18" s="338"/>
      <c r="AC18" s="338"/>
      <c r="AD18" s="340"/>
      <c r="AE18" s="1"/>
      <c r="AF18" s="324"/>
      <c r="AG18" s="327"/>
      <c r="AH18" s="1"/>
      <c r="AI18" s="1"/>
      <c r="AJ18" s="1"/>
    </row>
    <row r="19" spans="1:36" ht="83.25" customHeight="1">
      <c r="A19" s="191"/>
      <c r="B19" s="179"/>
      <c r="C19" s="179"/>
      <c r="D19" s="179"/>
      <c r="E19" s="315"/>
      <c r="F19" s="202"/>
      <c r="G19" s="205"/>
      <c r="H19" s="208"/>
      <c r="I19" s="318"/>
      <c r="J19" s="8" t="s">
        <v>81</v>
      </c>
      <c r="K19" s="9" t="s">
        <v>109</v>
      </c>
      <c r="L19" s="10">
        <f>IF(K19="PREVENIR",15,IF(K19="DETECTAR",10,IF(K19="NO ES UN CONTROL",0,"")))</f>
        <v>15</v>
      </c>
      <c r="M19" s="219" t="str">
        <f>IF(M16&lt;86,"DÉBIL",IF(M16&lt;96,"MODERADO",IF(M16&lt;101,"FUERTE","")))</f>
        <v>FUERTE</v>
      </c>
      <c r="N19" s="184"/>
      <c r="O19" s="222" t="str">
        <f>IF(AND(M19="FUERTE",N16="FUERTE (SIEMPRE SE EJECUTA)"),"FUERTE",IF(OR(M19="DÉBIL",N16="DÉBIL (NO SE EJECUTA)"),"DÉBIL",IF(OR(M19="MODERADO",N16="MODERADO (ALGUNAS VECES)"),"MODERADO")))</f>
        <v>FUERTE</v>
      </c>
      <c r="P19" s="188"/>
      <c r="Q19" s="224">
        <f>IF(AND($O$19="FUERTE",$Q$16="DIRECTAMENTE"),2,IF(AND($O$19="FUERTE",$Q$16="DIRECTAMENTE"),2,IF(AND($O$19="FUERTE",$Q$16="DIRECTAMENTE"),2,IF(AND($O$19="FUERTE",$Q$16="NO DISMINUYE"),0,IF(AND($O$19="MODERADO",$Q$16="DIRECTAMENTE"),1,IF(AND($O$19="MODERADO",$Q$16="DIRECTAMENTE"),1,IF(AND($O$19="MODERADO",$Q$16="DIRECTAMENTE"),1,IF(AND($O$19="MODERADO",$Q$16="NO DISMINUYE"),0,"N/A"))))))))</f>
        <v>2</v>
      </c>
      <c r="R19" s="248"/>
      <c r="S19" s="205"/>
      <c r="T19" s="208"/>
      <c r="U19" s="251"/>
      <c r="V19" s="227" t="s">
        <v>83</v>
      </c>
      <c r="W19" s="321"/>
      <c r="X19" s="227" t="s">
        <v>84</v>
      </c>
      <c r="Y19" s="42"/>
      <c r="Z19" s="334"/>
      <c r="AA19" s="336"/>
      <c r="AB19" s="338"/>
      <c r="AC19" s="338"/>
      <c r="AD19" s="340"/>
      <c r="AE19" s="1"/>
      <c r="AF19" s="324"/>
      <c r="AG19" s="327"/>
      <c r="AH19" s="1"/>
      <c r="AI19" s="1"/>
      <c r="AJ19" s="1"/>
    </row>
    <row r="20" spans="1:36" ht="83.25" customHeight="1">
      <c r="A20" s="191"/>
      <c r="B20" s="179"/>
      <c r="C20" s="179"/>
      <c r="D20" s="179"/>
      <c r="E20" s="315"/>
      <c r="F20" s="202"/>
      <c r="G20" s="205"/>
      <c r="H20" s="208"/>
      <c r="I20" s="318"/>
      <c r="J20" s="8" t="s">
        <v>85</v>
      </c>
      <c r="K20" s="9" t="s">
        <v>113</v>
      </c>
      <c r="L20" s="10">
        <f>IF(K20="CONFIABLE",15,IF(K20="NO CONFIABLE",0,""))</f>
        <v>15</v>
      </c>
      <c r="M20" s="220"/>
      <c r="N20" s="184"/>
      <c r="O20" s="222"/>
      <c r="P20" s="188"/>
      <c r="Q20" s="225"/>
      <c r="R20" s="248"/>
      <c r="S20" s="205"/>
      <c r="T20" s="208"/>
      <c r="U20" s="251"/>
      <c r="V20" s="228"/>
      <c r="W20" s="321"/>
      <c r="X20" s="228"/>
      <c r="Y20" s="42"/>
      <c r="Z20" s="334"/>
      <c r="AA20" s="336"/>
      <c r="AB20" s="338"/>
      <c r="AC20" s="338"/>
      <c r="AD20" s="340"/>
      <c r="AE20" s="1"/>
      <c r="AF20" s="324"/>
      <c r="AG20" s="327"/>
      <c r="AH20" s="1"/>
      <c r="AI20" s="1"/>
      <c r="AJ20" s="1"/>
    </row>
    <row r="21" spans="1:36" ht="83.25" customHeight="1">
      <c r="A21" s="191"/>
      <c r="B21" s="179"/>
      <c r="C21" s="179"/>
      <c r="D21" s="179"/>
      <c r="E21" s="315"/>
      <c r="F21" s="202"/>
      <c r="G21" s="205"/>
      <c r="H21" s="208"/>
      <c r="I21" s="318"/>
      <c r="J21" s="8" t="s">
        <v>87</v>
      </c>
      <c r="K21" s="9" t="s">
        <v>88</v>
      </c>
      <c r="L21" s="10">
        <v>15</v>
      </c>
      <c r="M21" s="220"/>
      <c r="N21" s="184"/>
      <c r="O21" s="222"/>
      <c r="P21" s="188"/>
      <c r="Q21" s="225"/>
      <c r="R21" s="248"/>
      <c r="S21" s="205"/>
      <c r="T21" s="208"/>
      <c r="U21" s="251"/>
      <c r="V21" s="329" t="s">
        <v>89</v>
      </c>
      <c r="W21" s="321"/>
      <c r="X21" s="196" t="s">
        <v>295</v>
      </c>
      <c r="Y21" s="41"/>
      <c r="Z21" s="334"/>
      <c r="AA21" s="336"/>
      <c r="AB21" s="338"/>
      <c r="AC21" s="338"/>
      <c r="AD21" s="340"/>
      <c r="AE21" s="1"/>
      <c r="AF21" s="324"/>
      <c r="AG21" s="327"/>
      <c r="AH21" s="1"/>
      <c r="AI21" s="1"/>
      <c r="AJ21" s="1"/>
    </row>
    <row r="22" spans="1:36" ht="121.15" customHeight="1" thickBot="1">
      <c r="A22" s="192"/>
      <c r="B22" s="180"/>
      <c r="C22" s="180"/>
      <c r="D22" s="180"/>
      <c r="E22" s="316"/>
      <c r="F22" s="203"/>
      <c r="G22" s="206"/>
      <c r="H22" s="209"/>
      <c r="I22" s="319"/>
      <c r="J22" s="36" t="s">
        <v>91</v>
      </c>
      <c r="K22" s="37" t="s">
        <v>119</v>
      </c>
      <c r="L22" s="38">
        <f>IF(K22="COMPLETA",10,IF(K22="INCOMPLETA",5,IF(K22="NO EXISTE",0,"")))</f>
        <v>10</v>
      </c>
      <c r="M22" s="221"/>
      <c r="N22" s="185"/>
      <c r="O22" s="223"/>
      <c r="P22" s="189"/>
      <c r="Q22" s="226"/>
      <c r="R22" s="249"/>
      <c r="S22" s="206"/>
      <c r="T22" s="209"/>
      <c r="U22" s="252"/>
      <c r="V22" s="330"/>
      <c r="W22" s="322"/>
      <c r="X22" s="331"/>
      <c r="Y22" s="41"/>
      <c r="Z22" s="335"/>
      <c r="AA22" s="337"/>
      <c r="AB22" s="339"/>
      <c r="AC22" s="339"/>
      <c r="AD22" s="341"/>
      <c r="AE22" s="1"/>
      <c r="AF22" s="325"/>
      <c r="AG22" s="328"/>
      <c r="AH22" s="1"/>
      <c r="AI22" s="1"/>
      <c r="AJ22" s="1"/>
    </row>
  </sheetData>
  <dataConsolidate/>
  <mergeCells count="72">
    <mergeCell ref="U16:U22"/>
    <mergeCell ref="V16:V18"/>
    <mergeCell ref="W16:W22"/>
    <mergeCell ref="AF16:AF22"/>
    <mergeCell ref="AG16:AG22"/>
    <mergeCell ref="V19:V20"/>
    <mergeCell ref="X19:X20"/>
    <mergeCell ref="V21:V22"/>
    <mergeCell ref="X21:X22"/>
    <mergeCell ref="X16:X18"/>
    <mergeCell ref="Z16:Z22"/>
    <mergeCell ref="AA16:AA22"/>
    <mergeCell ref="AB16:AB22"/>
    <mergeCell ref="AC16:AC22"/>
    <mergeCell ref="AD16:AD22"/>
    <mergeCell ref="T14:T15"/>
    <mergeCell ref="I16:I22"/>
    <mergeCell ref="M16:M18"/>
    <mergeCell ref="N16:N22"/>
    <mergeCell ref="O16:O18"/>
    <mergeCell ref="P16:P22"/>
    <mergeCell ref="S16:S22"/>
    <mergeCell ref="T16:T22"/>
    <mergeCell ref="M19:M22"/>
    <mergeCell ref="O19:O22"/>
    <mergeCell ref="Q19:Q22"/>
    <mergeCell ref="R16:R22"/>
    <mergeCell ref="N14:N15"/>
    <mergeCell ref="Q16:Q17"/>
    <mergeCell ref="V14:V15"/>
    <mergeCell ref="W14:X14"/>
    <mergeCell ref="A16:A22"/>
    <mergeCell ref="B16:B22"/>
    <mergeCell ref="C16:C22"/>
    <mergeCell ref="D16:D22"/>
    <mergeCell ref="E16:E22"/>
    <mergeCell ref="F16:F22"/>
    <mergeCell ref="G16:G22"/>
    <mergeCell ref="H16:H22"/>
    <mergeCell ref="O14:O15"/>
    <mergeCell ref="P14:P15"/>
    <mergeCell ref="Q14:Q15"/>
    <mergeCell ref="R14:R15"/>
    <mergeCell ref="Z12:AD14"/>
    <mergeCell ref="AF12:AG14"/>
    <mergeCell ref="A13:A15"/>
    <mergeCell ref="B13:B15"/>
    <mergeCell ref="C13:C15"/>
    <mergeCell ref="D13:D15"/>
    <mergeCell ref="E13:H13"/>
    <mergeCell ref="I13:Q13"/>
    <mergeCell ref="T13:X13"/>
    <mergeCell ref="E14:H14"/>
    <mergeCell ref="U14:U15"/>
    <mergeCell ref="I14:I15"/>
    <mergeCell ref="J14:J15"/>
    <mergeCell ref="K14:K15"/>
    <mergeCell ref="L14:L15"/>
    <mergeCell ref="M14:M15"/>
    <mergeCell ref="B6:H6"/>
    <mergeCell ref="M6:N6"/>
    <mergeCell ref="B8:I8"/>
    <mergeCell ref="B9:I9"/>
    <mergeCell ref="A12:D12"/>
    <mergeCell ref="E12:X12"/>
    <mergeCell ref="A1:A4"/>
    <mergeCell ref="B1:AC2"/>
    <mergeCell ref="AD1:AF1"/>
    <mergeCell ref="AD2:AF2"/>
    <mergeCell ref="B3:AC4"/>
    <mergeCell ref="AD3:AF3"/>
    <mergeCell ref="AD4:AF4"/>
  </mergeCells>
  <conditionalFormatting sqref="H16:H22">
    <cfRule type="containsText" dxfId="47" priority="4" operator="containsText" text="EXTREMO">
      <formula>NOT(ISERROR(SEARCH("EXTREMO",H16)))</formula>
    </cfRule>
    <cfRule type="containsText" dxfId="46" priority="5" operator="containsText" text="ALTO">
      <formula>NOT(ISERROR(SEARCH("ALTO",H16)))</formula>
    </cfRule>
    <cfRule type="containsText" dxfId="45" priority="6" operator="containsText" text="MODERADO">
      <formula>NOT(ISERROR(SEARCH("MODERADO",H16)))</formula>
    </cfRule>
  </conditionalFormatting>
  <conditionalFormatting sqref="T16:T22">
    <cfRule type="containsText" dxfId="44" priority="1" operator="containsText" text="EXTREMO">
      <formula>NOT(ISERROR(SEARCH("EXTREMO",T16)))</formula>
    </cfRule>
    <cfRule type="containsText" dxfId="43" priority="2" operator="containsText" text="ALTO">
      <formula>NOT(ISERROR(SEARCH("ALTO",T16)))</formula>
    </cfRule>
    <cfRule type="containsText" dxfId="42" priority="3" operator="containsText" text="MODERADO">
      <formula>NOT(ISERROR(SEARCH("MODERADO",T16)))</formula>
    </cfRule>
  </conditionalFormatting>
  <dataValidations count="1">
    <dataValidation type="list" allowBlank="1" showInputMessage="1" showErrorMessage="1" sqref="Q16:Q17" xr:uid="{00000000-0002-0000-0100-000000000000}">
      <formula1>$AE$19:$AE$21</formula1>
    </dataValidation>
  </dataValidations>
  <pageMargins left="0.70866141732283472" right="0.70866141732283472" top="0.74803149606299213" bottom="0.74803149606299213" header="0.31496062992125984" footer="0.31496062992125984"/>
  <pageSetup scale="14" fitToWidth="2" fitToHeight="2" orientation="landscape"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100-000001000000}">
          <x14:formula1>
            <xm:f>'D:\TRABAJOS\IDIPRON\Seguimiento 1 corrupcion\[Mapa de Riesgos de Corrupcion 2024 - Gestión Ambiental Primer Seguimiento.xlsx]Datos'!#REF!</xm:f>
          </x14:formula1>
          <xm:sqref>N16:N22 U16:U22 F16:F22 E16 K16:K22 V21:V22</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J22"/>
  <sheetViews>
    <sheetView showGridLines="0" topLeftCell="X14" zoomScale="53" zoomScaleNormal="53" zoomScaleSheetLayoutView="70" workbookViewId="0">
      <selection activeCell="D16" sqref="D16:D22"/>
    </sheetView>
  </sheetViews>
  <sheetFormatPr baseColWidth="10" defaultColWidth="11.453125" defaultRowHeight="14.5"/>
  <cols>
    <col min="1" max="1" width="36.81640625" customWidth="1"/>
    <col min="2" max="3" width="32.54296875" customWidth="1"/>
    <col min="4" max="4" width="39.1796875" customWidth="1"/>
    <col min="5" max="6" width="20.81640625" customWidth="1"/>
    <col min="7" max="7" width="20.81640625" hidden="1" customWidth="1"/>
    <col min="8" max="8" width="25.453125" customWidth="1"/>
    <col min="9" max="9" width="59.1796875" customWidth="1"/>
    <col min="10" max="10" width="53.7265625" customWidth="1"/>
    <col min="11" max="11" width="24.54296875" customWidth="1"/>
    <col min="12" max="12" width="0" hidden="1" customWidth="1"/>
    <col min="13" max="15" width="24.54296875" customWidth="1"/>
    <col min="16" max="16" width="19.7265625" customWidth="1"/>
    <col min="17" max="17" width="25.1796875" customWidth="1"/>
    <col min="18" max="19" width="25.1796875" hidden="1" customWidth="1"/>
    <col min="20" max="20" width="25.1796875" customWidth="1"/>
    <col min="21" max="21" width="16.54296875" customWidth="1"/>
    <col min="22" max="22" width="33.453125" customWidth="1"/>
    <col min="23" max="23" width="38.54296875" customWidth="1"/>
    <col min="24" max="24" width="25.453125" customWidth="1"/>
    <col min="25" max="25" width="1.7265625" customWidth="1"/>
    <col min="26" max="28" width="33.453125" customWidth="1"/>
    <col min="29" max="29" width="40.26953125" customWidth="1"/>
    <col min="30" max="30" width="34.81640625" customWidth="1"/>
    <col min="31" max="31" width="2.26953125" customWidth="1"/>
    <col min="32" max="32" width="42.54296875" customWidth="1"/>
    <col min="33" max="33" width="50.26953125" customWidth="1"/>
    <col min="34" max="36" width="11.453125" customWidth="1"/>
  </cols>
  <sheetData>
    <row r="1" spans="1:36" ht="27" customHeight="1">
      <c r="A1" s="142"/>
      <c r="B1" s="143" t="s">
        <v>0</v>
      </c>
      <c r="C1" s="144"/>
      <c r="D1" s="144"/>
      <c r="E1" s="144"/>
      <c r="F1" s="144"/>
      <c r="G1" s="144"/>
      <c r="H1" s="144"/>
      <c r="I1" s="144"/>
      <c r="J1" s="144"/>
      <c r="K1" s="144"/>
      <c r="L1" s="144"/>
      <c r="M1" s="144"/>
      <c r="N1" s="144"/>
      <c r="O1" s="144"/>
      <c r="P1" s="144"/>
      <c r="Q1" s="144"/>
      <c r="R1" s="144"/>
      <c r="S1" s="144"/>
      <c r="T1" s="144"/>
      <c r="U1" s="144"/>
      <c r="V1" s="144"/>
      <c r="W1" s="144"/>
      <c r="X1" s="144"/>
      <c r="Y1" s="144"/>
      <c r="Z1" s="144"/>
      <c r="AA1" s="144"/>
      <c r="AB1" s="144"/>
      <c r="AC1" s="145"/>
      <c r="AD1" s="149" t="s">
        <v>1</v>
      </c>
      <c r="AE1" s="150"/>
      <c r="AF1" s="150"/>
      <c r="AG1" s="45" t="s">
        <v>155</v>
      </c>
      <c r="AH1" s="1"/>
      <c r="AI1" s="1"/>
      <c r="AJ1" s="1"/>
    </row>
    <row r="2" spans="1:36" ht="27" customHeight="1" thickBot="1">
      <c r="A2" s="142"/>
      <c r="B2" s="146"/>
      <c r="C2" s="147"/>
      <c r="D2" s="147"/>
      <c r="E2" s="147"/>
      <c r="F2" s="147"/>
      <c r="G2" s="147"/>
      <c r="H2" s="147"/>
      <c r="I2" s="147"/>
      <c r="J2" s="147"/>
      <c r="K2" s="147"/>
      <c r="L2" s="147"/>
      <c r="M2" s="147"/>
      <c r="N2" s="147"/>
      <c r="O2" s="147"/>
      <c r="P2" s="147"/>
      <c r="Q2" s="147"/>
      <c r="R2" s="147"/>
      <c r="S2" s="147"/>
      <c r="T2" s="147"/>
      <c r="U2" s="147"/>
      <c r="V2" s="147"/>
      <c r="W2" s="147"/>
      <c r="X2" s="147"/>
      <c r="Y2" s="147"/>
      <c r="Z2" s="147"/>
      <c r="AA2" s="147"/>
      <c r="AB2" s="147"/>
      <c r="AC2" s="148"/>
      <c r="AD2" s="149" t="s">
        <v>3</v>
      </c>
      <c r="AE2" s="150"/>
      <c r="AF2" s="150"/>
      <c r="AG2" s="46" t="s">
        <v>156</v>
      </c>
      <c r="AH2" s="1"/>
      <c r="AI2" s="1"/>
      <c r="AJ2" s="1"/>
    </row>
    <row r="3" spans="1:36" ht="27" customHeight="1">
      <c r="A3" s="142"/>
      <c r="B3" s="143" t="s">
        <v>5</v>
      </c>
      <c r="C3" s="144"/>
      <c r="D3" s="144"/>
      <c r="E3" s="144"/>
      <c r="F3" s="144"/>
      <c r="G3" s="144"/>
      <c r="H3" s="144"/>
      <c r="I3" s="144"/>
      <c r="J3" s="144"/>
      <c r="K3" s="144"/>
      <c r="L3" s="144"/>
      <c r="M3" s="144"/>
      <c r="N3" s="144"/>
      <c r="O3" s="144"/>
      <c r="P3" s="144"/>
      <c r="Q3" s="144"/>
      <c r="R3" s="144"/>
      <c r="S3" s="144"/>
      <c r="T3" s="144"/>
      <c r="U3" s="144"/>
      <c r="V3" s="144"/>
      <c r="W3" s="144"/>
      <c r="X3" s="144"/>
      <c r="Y3" s="144"/>
      <c r="Z3" s="144"/>
      <c r="AA3" s="144"/>
      <c r="AB3" s="144"/>
      <c r="AC3" s="145"/>
      <c r="AD3" s="149" t="s">
        <v>6</v>
      </c>
      <c r="AE3" s="150"/>
      <c r="AF3" s="150"/>
      <c r="AG3" s="45" t="s">
        <v>7</v>
      </c>
      <c r="AH3" s="1"/>
      <c r="AI3" s="1"/>
      <c r="AJ3" s="1"/>
    </row>
    <row r="4" spans="1:36" ht="27" customHeight="1" thickBot="1">
      <c r="A4" s="142"/>
      <c r="B4" s="146"/>
      <c r="C4" s="147"/>
      <c r="D4" s="147"/>
      <c r="E4" s="147"/>
      <c r="F4" s="147"/>
      <c r="G4" s="147"/>
      <c r="H4" s="147"/>
      <c r="I4" s="147"/>
      <c r="J4" s="147"/>
      <c r="K4" s="147"/>
      <c r="L4" s="147"/>
      <c r="M4" s="147"/>
      <c r="N4" s="147"/>
      <c r="O4" s="147"/>
      <c r="P4" s="147"/>
      <c r="Q4" s="147"/>
      <c r="R4" s="147"/>
      <c r="S4" s="147"/>
      <c r="T4" s="147"/>
      <c r="U4" s="147"/>
      <c r="V4" s="147"/>
      <c r="W4" s="147"/>
      <c r="X4" s="147"/>
      <c r="Y4" s="147"/>
      <c r="Z4" s="147"/>
      <c r="AA4" s="147"/>
      <c r="AB4" s="147"/>
      <c r="AC4" s="148"/>
      <c r="AD4" s="149" t="s">
        <v>8</v>
      </c>
      <c r="AE4" s="150"/>
      <c r="AF4" s="150"/>
      <c r="AG4" s="47">
        <v>44838</v>
      </c>
      <c r="AH4" s="1"/>
      <c r="AI4" s="1"/>
      <c r="AJ4" s="1"/>
    </row>
    <row r="5" spans="1:36" ht="27" customHeight="1" thickBot="1">
      <c r="A5" s="19"/>
      <c r="B5" s="16"/>
      <c r="C5" s="16"/>
      <c r="D5" s="16"/>
      <c r="E5" s="16"/>
      <c r="F5" s="16"/>
      <c r="G5" s="16"/>
      <c r="H5" s="16"/>
      <c r="I5" s="16"/>
      <c r="J5" s="16"/>
      <c r="K5" s="16"/>
      <c r="L5" s="16"/>
      <c r="M5" s="16"/>
      <c r="N5" s="16"/>
      <c r="O5" s="16"/>
      <c r="P5" s="16"/>
      <c r="Q5" s="16"/>
      <c r="R5" s="16"/>
      <c r="S5" s="16"/>
      <c r="T5" s="16"/>
      <c r="U5" s="16"/>
      <c r="V5" s="16"/>
      <c r="W5" s="16"/>
      <c r="X5" s="16"/>
      <c r="Y5" s="16"/>
      <c r="Z5" s="16"/>
      <c r="AA5" s="16"/>
      <c r="AB5" s="16"/>
      <c r="AC5" s="17"/>
      <c r="AD5" s="26"/>
      <c r="AE5" s="1"/>
      <c r="AF5" s="1"/>
      <c r="AG5" s="1"/>
      <c r="AH5" s="1"/>
      <c r="AI5" s="1"/>
      <c r="AJ5" s="1"/>
    </row>
    <row r="6" spans="1:36" ht="59.25" customHeight="1" thickBot="1">
      <c r="A6" s="48" t="s">
        <v>9</v>
      </c>
      <c r="B6" s="128" t="s">
        <v>266</v>
      </c>
      <c r="C6" s="129"/>
      <c r="D6" s="129"/>
      <c r="E6" s="129"/>
      <c r="F6" s="129"/>
      <c r="G6" s="129"/>
      <c r="H6" s="130"/>
      <c r="I6" s="16"/>
      <c r="J6" s="22"/>
      <c r="K6" s="25" t="s">
        <v>11</v>
      </c>
      <c r="L6" s="24"/>
      <c r="M6" s="131">
        <v>45321</v>
      </c>
      <c r="N6" s="132"/>
      <c r="O6" s="16"/>
      <c r="P6" s="16"/>
      <c r="Q6" s="16"/>
      <c r="R6" s="16"/>
      <c r="S6" s="16"/>
      <c r="T6" s="16"/>
      <c r="U6" s="16"/>
      <c r="V6" s="16"/>
      <c r="W6" s="16"/>
      <c r="X6" s="16"/>
      <c r="Y6" s="16"/>
      <c r="Z6" s="16"/>
      <c r="AA6" s="16"/>
      <c r="AB6" s="16"/>
      <c r="AC6" s="17"/>
      <c r="AD6" s="16"/>
      <c r="AE6" s="1"/>
      <c r="AF6" s="1"/>
      <c r="AG6" s="1"/>
      <c r="AH6" s="1"/>
      <c r="AI6" s="1"/>
      <c r="AJ6" s="1"/>
    </row>
    <row r="7" spans="1:36" ht="27" customHeight="1" thickBot="1">
      <c r="A7" s="23"/>
      <c r="B7" s="22"/>
      <c r="C7" s="22"/>
      <c r="D7" s="22"/>
      <c r="E7" s="22"/>
      <c r="F7" s="22"/>
      <c r="G7" s="22"/>
      <c r="H7" s="22"/>
      <c r="I7" s="22"/>
      <c r="J7" s="22"/>
      <c r="K7" s="22"/>
      <c r="L7" s="22"/>
      <c r="M7" s="22"/>
      <c r="N7" s="22"/>
      <c r="O7" s="16"/>
      <c r="P7" s="16"/>
      <c r="Q7" s="16"/>
      <c r="R7" s="16"/>
      <c r="S7" s="16"/>
      <c r="T7" s="16"/>
      <c r="U7" s="16"/>
      <c r="V7" s="16"/>
      <c r="W7" s="16"/>
      <c r="X7" s="16"/>
      <c r="Y7" s="16"/>
      <c r="Z7" s="16"/>
      <c r="AA7" s="16"/>
      <c r="AB7" s="16"/>
      <c r="AC7" s="17"/>
      <c r="AD7" s="16"/>
      <c r="AE7" s="1"/>
      <c r="AF7" s="1"/>
      <c r="AG7" s="1"/>
      <c r="AH7" s="1"/>
      <c r="AI7" s="1"/>
      <c r="AJ7" s="1"/>
    </row>
    <row r="8" spans="1:36" ht="59.25" customHeight="1" thickBot="1">
      <c r="A8" s="48" t="s">
        <v>12</v>
      </c>
      <c r="B8" s="133" t="s">
        <v>267</v>
      </c>
      <c r="C8" s="134"/>
      <c r="D8" s="134"/>
      <c r="E8" s="134"/>
      <c r="F8" s="134"/>
      <c r="G8" s="134"/>
      <c r="H8" s="134"/>
      <c r="I8" s="135"/>
      <c r="J8" s="16"/>
      <c r="K8" s="20" t="s">
        <v>14</v>
      </c>
      <c r="L8" s="20"/>
      <c r="M8" s="20" t="s">
        <v>15</v>
      </c>
      <c r="N8" s="20" t="s">
        <v>16</v>
      </c>
      <c r="O8" s="20" t="s">
        <v>16</v>
      </c>
      <c r="P8" s="16"/>
      <c r="Q8" s="16"/>
      <c r="R8" s="16"/>
      <c r="S8" s="16"/>
      <c r="T8" s="16"/>
      <c r="U8" s="16"/>
      <c r="V8" s="16"/>
      <c r="W8" s="16"/>
      <c r="X8" s="16"/>
      <c r="Y8" s="16"/>
      <c r="Z8" s="16"/>
      <c r="AA8" s="16"/>
      <c r="AB8" s="16"/>
      <c r="AC8" s="17"/>
      <c r="AD8" s="16"/>
      <c r="AE8" s="1"/>
      <c r="AF8" s="1"/>
      <c r="AG8" s="1"/>
      <c r="AH8" s="1"/>
      <c r="AI8" s="1"/>
      <c r="AJ8" s="1"/>
    </row>
    <row r="9" spans="1:36" ht="59.25" customHeight="1" thickBot="1">
      <c r="A9" s="48" t="s">
        <v>17</v>
      </c>
      <c r="B9" s="133" t="s">
        <v>268</v>
      </c>
      <c r="C9" s="134"/>
      <c r="D9" s="134"/>
      <c r="E9" s="134"/>
      <c r="F9" s="134"/>
      <c r="G9" s="134"/>
      <c r="H9" s="134"/>
      <c r="I9" s="135"/>
      <c r="J9" s="16"/>
      <c r="K9" s="50"/>
      <c r="L9" s="21"/>
      <c r="M9" s="50" t="s">
        <v>19</v>
      </c>
      <c r="N9" s="21"/>
      <c r="O9" s="50"/>
      <c r="P9" s="16"/>
      <c r="Q9" s="16"/>
      <c r="R9" s="16"/>
      <c r="S9" s="16"/>
      <c r="T9" s="16"/>
      <c r="U9" s="16"/>
      <c r="V9" s="16"/>
      <c r="W9" s="16"/>
      <c r="X9" s="16"/>
      <c r="Y9" s="16"/>
      <c r="Z9" s="16"/>
      <c r="AA9" s="16"/>
      <c r="AB9" s="16"/>
      <c r="AC9" s="17"/>
      <c r="AD9" s="16"/>
      <c r="AE9" s="1"/>
      <c r="AF9" s="1"/>
      <c r="AG9" s="1"/>
      <c r="AH9" s="1"/>
      <c r="AI9" s="1"/>
      <c r="AJ9" s="1"/>
    </row>
    <row r="10" spans="1:36" ht="15.75" customHeight="1">
      <c r="A10" s="16"/>
      <c r="B10" s="16"/>
      <c r="C10" s="16"/>
      <c r="D10" s="16"/>
      <c r="E10" s="16"/>
      <c r="F10" s="16"/>
      <c r="G10" s="16"/>
      <c r="H10" s="16"/>
      <c r="I10" s="16"/>
      <c r="J10" s="16"/>
      <c r="K10" s="16"/>
      <c r="L10" s="16"/>
      <c r="M10" s="16"/>
      <c r="N10" s="16"/>
      <c r="O10" s="16"/>
      <c r="P10" s="16"/>
      <c r="Q10" s="16"/>
      <c r="R10" s="16"/>
      <c r="S10" s="16"/>
      <c r="T10" s="16"/>
      <c r="U10" s="16"/>
      <c r="V10" s="16"/>
      <c r="W10" s="16"/>
      <c r="X10" s="16"/>
      <c r="Y10" s="16"/>
      <c r="Z10" s="16"/>
      <c r="AA10" s="16"/>
      <c r="AB10" s="16"/>
      <c r="AC10" s="17"/>
      <c r="AD10" s="16"/>
      <c r="AE10" s="1"/>
      <c r="AF10" s="1"/>
      <c r="AG10" s="1"/>
      <c r="AH10" s="1"/>
      <c r="AI10" s="1"/>
      <c r="AJ10" s="1"/>
    </row>
    <row r="11" spans="1:36" ht="15.75" customHeight="1" thickBot="1">
      <c r="A11" s="39"/>
      <c r="B11" s="16"/>
      <c r="C11" s="16"/>
      <c r="D11" s="16"/>
      <c r="E11" s="16"/>
      <c r="F11" s="16"/>
      <c r="G11" s="16"/>
      <c r="H11" s="16"/>
      <c r="I11" s="16"/>
      <c r="J11" s="16"/>
      <c r="K11" s="16"/>
      <c r="L11" s="16"/>
      <c r="M11" s="16"/>
      <c r="N11" s="16"/>
      <c r="O11" s="16"/>
      <c r="P11" s="16"/>
      <c r="Q11" s="16"/>
      <c r="R11" s="16"/>
      <c r="S11" s="16"/>
      <c r="T11" s="16"/>
      <c r="U11" s="16"/>
      <c r="V11" s="16"/>
      <c r="W11" s="16"/>
      <c r="X11" s="16"/>
      <c r="Y11" s="16"/>
      <c r="Z11" s="15"/>
      <c r="AA11" s="15"/>
      <c r="AB11" s="15"/>
      <c r="AC11" s="18"/>
      <c r="AD11" s="49"/>
      <c r="AE11" s="1"/>
      <c r="AF11" s="1"/>
      <c r="AG11" s="1"/>
      <c r="AH11" s="1"/>
      <c r="AI11" s="1"/>
      <c r="AJ11" s="1"/>
    </row>
    <row r="12" spans="1:36">
      <c r="A12" s="136" t="s">
        <v>20</v>
      </c>
      <c r="B12" s="137"/>
      <c r="C12" s="137"/>
      <c r="D12" s="138"/>
      <c r="E12" s="139" t="s">
        <v>21</v>
      </c>
      <c r="F12" s="140"/>
      <c r="G12" s="140"/>
      <c r="H12" s="140"/>
      <c r="I12" s="140"/>
      <c r="J12" s="140"/>
      <c r="K12" s="140"/>
      <c r="L12" s="140"/>
      <c r="M12" s="140"/>
      <c r="N12" s="140"/>
      <c r="O12" s="140"/>
      <c r="P12" s="140"/>
      <c r="Q12" s="140"/>
      <c r="R12" s="140"/>
      <c r="S12" s="140"/>
      <c r="T12" s="140"/>
      <c r="U12" s="140"/>
      <c r="V12" s="140"/>
      <c r="W12" s="140"/>
      <c r="X12" s="141"/>
      <c r="Y12" s="33"/>
      <c r="Z12" s="157" t="s">
        <v>22</v>
      </c>
      <c r="AA12" s="158"/>
      <c r="AB12" s="158"/>
      <c r="AC12" s="158"/>
      <c r="AD12" s="159"/>
      <c r="AE12" s="1"/>
      <c r="AF12" s="157" t="s">
        <v>23</v>
      </c>
      <c r="AG12" s="159"/>
      <c r="AH12" s="1"/>
      <c r="AI12" s="1"/>
      <c r="AJ12" s="1"/>
    </row>
    <row r="13" spans="1:36">
      <c r="A13" s="166" t="s">
        <v>24</v>
      </c>
      <c r="B13" s="154" t="s">
        <v>25</v>
      </c>
      <c r="C13" s="154" t="s">
        <v>26</v>
      </c>
      <c r="D13" s="169" t="s">
        <v>27</v>
      </c>
      <c r="E13" s="171" t="s">
        <v>28</v>
      </c>
      <c r="F13" s="172"/>
      <c r="G13" s="172"/>
      <c r="H13" s="172"/>
      <c r="I13" s="173" t="s">
        <v>29</v>
      </c>
      <c r="J13" s="174"/>
      <c r="K13" s="174"/>
      <c r="L13" s="174"/>
      <c r="M13" s="174"/>
      <c r="N13" s="174"/>
      <c r="O13" s="174"/>
      <c r="P13" s="174"/>
      <c r="Q13" s="174"/>
      <c r="R13" s="27"/>
      <c r="S13" s="27"/>
      <c r="T13" s="173" t="s">
        <v>30</v>
      </c>
      <c r="U13" s="174"/>
      <c r="V13" s="174"/>
      <c r="W13" s="174"/>
      <c r="X13" s="175"/>
      <c r="Y13" s="33"/>
      <c r="Z13" s="160"/>
      <c r="AA13" s="161"/>
      <c r="AB13" s="161"/>
      <c r="AC13" s="161"/>
      <c r="AD13" s="162"/>
      <c r="AE13" s="1"/>
      <c r="AF13" s="160"/>
      <c r="AG13" s="162"/>
      <c r="AH13" s="2"/>
      <c r="AI13" s="2"/>
      <c r="AJ13" s="2"/>
    </row>
    <row r="14" spans="1:36" ht="32.25" customHeight="1" thickBot="1">
      <c r="A14" s="166"/>
      <c r="B14" s="154"/>
      <c r="C14" s="154"/>
      <c r="D14" s="169"/>
      <c r="E14" s="176" t="s">
        <v>31</v>
      </c>
      <c r="F14" s="177"/>
      <c r="G14" s="177"/>
      <c r="H14" s="177"/>
      <c r="I14" s="151" t="s">
        <v>32</v>
      </c>
      <c r="J14" s="151" t="s">
        <v>33</v>
      </c>
      <c r="K14" s="151" t="s">
        <v>34</v>
      </c>
      <c r="L14" s="152" t="s">
        <v>35</v>
      </c>
      <c r="M14" s="154" t="s">
        <v>36</v>
      </c>
      <c r="N14" s="155" t="s">
        <v>37</v>
      </c>
      <c r="O14" s="168" t="s">
        <v>38</v>
      </c>
      <c r="P14" s="154" t="s">
        <v>39</v>
      </c>
      <c r="Q14" s="168" t="s">
        <v>40</v>
      </c>
      <c r="R14" s="168" t="s">
        <v>41</v>
      </c>
      <c r="S14" s="30"/>
      <c r="T14" s="210" t="s">
        <v>42</v>
      </c>
      <c r="U14" s="154" t="s">
        <v>43</v>
      </c>
      <c r="V14" s="168" t="s">
        <v>44</v>
      </c>
      <c r="W14" s="154" t="s">
        <v>45</v>
      </c>
      <c r="X14" s="169"/>
      <c r="Y14" s="40"/>
      <c r="Z14" s="163"/>
      <c r="AA14" s="164"/>
      <c r="AB14" s="164"/>
      <c r="AC14" s="164"/>
      <c r="AD14" s="165"/>
      <c r="AE14" s="2"/>
      <c r="AF14" s="163"/>
      <c r="AG14" s="165"/>
      <c r="AH14" s="2"/>
      <c r="AI14" s="1"/>
      <c r="AJ14" s="2"/>
    </row>
    <row r="15" spans="1:36" ht="74.25" customHeight="1">
      <c r="A15" s="167"/>
      <c r="B15" s="168"/>
      <c r="C15" s="168"/>
      <c r="D15" s="170"/>
      <c r="E15" s="34" t="s">
        <v>46</v>
      </c>
      <c r="F15" s="32" t="s">
        <v>47</v>
      </c>
      <c r="G15" s="3"/>
      <c r="H15" s="4" t="s">
        <v>48</v>
      </c>
      <c r="I15" s="151"/>
      <c r="J15" s="151"/>
      <c r="K15" s="151"/>
      <c r="L15" s="153"/>
      <c r="M15" s="154"/>
      <c r="N15" s="156"/>
      <c r="O15" s="156"/>
      <c r="P15" s="154"/>
      <c r="Q15" s="156"/>
      <c r="R15" s="156"/>
      <c r="S15" s="31"/>
      <c r="T15" s="211"/>
      <c r="U15" s="154"/>
      <c r="V15" s="156"/>
      <c r="W15" s="28" t="s">
        <v>49</v>
      </c>
      <c r="X15" s="35" t="s">
        <v>50</v>
      </c>
      <c r="Y15" s="73"/>
      <c r="Z15" s="43" t="s">
        <v>51</v>
      </c>
      <c r="AA15" s="29" t="s">
        <v>52</v>
      </c>
      <c r="AB15" s="29" t="s">
        <v>53</v>
      </c>
      <c r="AC15" s="29" t="s">
        <v>54</v>
      </c>
      <c r="AD15" s="44" t="s">
        <v>55</v>
      </c>
      <c r="AE15" s="2"/>
      <c r="AF15" s="43" t="s">
        <v>56</v>
      </c>
      <c r="AG15" s="51" t="s">
        <v>162</v>
      </c>
      <c r="AH15" s="2"/>
      <c r="AI15" s="1"/>
      <c r="AJ15" s="2"/>
    </row>
    <row r="16" spans="1:36" ht="100.5" customHeight="1">
      <c r="A16" s="191">
        <v>1</v>
      </c>
      <c r="B16" s="255" t="s">
        <v>269</v>
      </c>
      <c r="C16" s="178" t="s">
        <v>270</v>
      </c>
      <c r="D16" s="178" t="s">
        <v>271</v>
      </c>
      <c r="E16" s="314" t="s">
        <v>61</v>
      </c>
      <c r="F16" s="202" t="s">
        <v>62</v>
      </c>
      <c r="G16" s="204" t="s">
        <v>97</v>
      </c>
      <c r="H16" s="207" t="s">
        <v>62</v>
      </c>
      <c r="I16" s="178" t="s">
        <v>272</v>
      </c>
      <c r="J16" s="5" t="s">
        <v>94</v>
      </c>
      <c r="K16" s="6" t="s">
        <v>64</v>
      </c>
      <c r="L16" s="7">
        <v>15</v>
      </c>
      <c r="M16" s="181">
        <v>100</v>
      </c>
      <c r="N16" s="183" t="s">
        <v>65</v>
      </c>
      <c r="O16" s="186">
        <v>100</v>
      </c>
      <c r="P16" s="187" t="s">
        <v>89</v>
      </c>
      <c r="Q16" s="190" t="s">
        <v>66</v>
      </c>
      <c r="R16" s="247" t="s">
        <v>61</v>
      </c>
      <c r="S16" s="204" t="s">
        <v>97</v>
      </c>
      <c r="T16" s="207" t="s">
        <v>62</v>
      </c>
      <c r="U16" s="250" t="s">
        <v>67</v>
      </c>
      <c r="V16" s="196" t="s">
        <v>273</v>
      </c>
      <c r="W16" s="343" t="s">
        <v>274</v>
      </c>
      <c r="X16" s="351" t="s">
        <v>255</v>
      </c>
      <c r="Y16" s="41"/>
      <c r="Z16" s="353">
        <v>45415</v>
      </c>
      <c r="AA16" s="356" t="s">
        <v>275</v>
      </c>
      <c r="AB16" s="358" t="s">
        <v>276</v>
      </c>
      <c r="AC16" s="360"/>
      <c r="AD16" s="340"/>
      <c r="AE16" s="1"/>
      <c r="AF16" s="346" t="s">
        <v>277</v>
      </c>
      <c r="AG16" s="348" t="s">
        <v>278</v>
      </c>
      <c r="AH16" s="1"/>
      <c r="AI16" s="1"/>
      <c r="AJ16" s="1"/>
    </row>
    <row r="17" spans="1:36" ht="132" customHeight="1">
      <c r="A17" s="191"/>
      <c r="B17" s="256"/>
      <c r="C17" s="179"/>
      <c r="D17" s="179"/>
      <c r="E17" s="315"/>
      <c r="F17" s="202"/>
      <c r="G17" s="205"/>
      <c r="H17" s="208"/>
      <c r="I17" s="178"/>
      <c r="J17" s="8" t="s">
        <v>76</v>
      </c>
      <c r="K17" s="9" t="s">
        <v>77</v>
      </c>
      <c r="L17" s="10">
        <v>15</v>
      </c>
      <c r="M17" s="182"/>
      <c r="N17" s="184"/>
      <c r="O17" s="186"/>
      <c r="P17" s="188"/>
      <c r="Q17" s="190"/>
      <c r="R17" s="248"/>
      <c r="S17" s="205"/>
      <c r="T17" s="208"/>
      <c r="U17" s="251"/>
      <c r="V17" s="273"/>
      <c r="W17" s="344"/>
      <c r="X17" s="352"/>
      <c r="Y17" s="41"/>
      <c r="Z17" s="354"/>
      <c r="AA17" s="356"/>
      <c r="AB17" s="358"/>
      <c r="AC17" s="360"/>
      <c r="AD17" s="340"/>
      <c r="AE17" s="1"/>
      <c r="AF17" s="347"/>
      <c r="AG17" s="348"/>
      <c r="AH17" s="1"/>
      <c r="AI17" s="1"/>
      <c r="AJ17" s="1"/>
    </row>
    <row r="18" spans="1:36" ht="100.5" customHeight="1">
      <c r="A18" s="191"/>
      <c r="B18" s="256"/>
      <c r="C18" s="179"/>
      <c r="D18" s="179"/>
      <c r="E18" s="315"/>
      <c r="F18" s="202"/>
      <c r="G18" s="205"/>
      <c r="H18" s="208"/>
      <c r="I18" s="178"/>
      <c r="J18" s="11" t="s">
        <v>78</v>
      </c>
      <c r="K18" s="9" t="s">
        <v>79</v>
      </c>
      <c r="L18" s="10">
        <v>15</v>
      </c>
      <c r="M18" s="182"/>
      <c r="N18" s="184"/>
      <c r="O18" s="186"/>
      <c r="P18" s="188"/>
      <c r="Q18" s="12" t="s">
        <v>80</v>
      </c>
      <c r="R18" s="248"/>
      <c r="S18" s="205"/>
      <c r="T18" s="208"/>
      <c r="U18" s="251"/>
      <c r="V18" s="273"/>
      <c r="W18" s="344"/>
      <c r="X18" s="352"/>
      <c r="Y18" s="41"/>
      <c r="Z18" s="354"/>
      <c r="AA18" s="356"/>
      <c r="AB18" s="358"/>
      <c r="AC18" s="360"/>
      <c r="AD18" s="340"/>
      <c r="AE18" s="1"/>
      <c r="AF18" s="347"/>
      <c r="AG18" s="348"/>
      <c r="AH18" s="1"/>
      <c r="AI18" s="1"/>
      <c r="AJ18" s="1"/>
    </row>
    <row r="19" spans="1:36" ht="100.5" customHeight="1">
      <c r="A19" s="191"/>
      <c r="B19" s="256"/>
      <c r="C19" s="179"/>
      <c r="D19" s="179"/>
      <c r="E19" s="315"/>
      <c r="F19" s="202"/>
      <c r="G19" s="205"/>
      <c r="H19" s="208"/>
      <c r="I19" s="178"/>
      <c r="J19" s="8" t="s">
        <v>81</v>
      </c>
      <c r="K19" s="9" t="s">
        <v>147</v>
      </c>
      <c r="L19" s="10">
        <v>15</v>
      </c>
      <c r="M19" s="219" t="s">
        <v>152</v>
      </c>
      <c r="N19" s="184"/>
      <c r="O19" s="222" t="s">
        <v>152</v>
      </c>
      <c r="P19" s="188"/>
      <c r="Q19" s="224">
        <v>2</v>
      </c>
      <c r="R19" s="248"/>
      <c r="S19" s="205"/>
      <c r="T19" s="208"/>
      <c r="U19" s="251"/>
      <c r="V19" s="227" t="s">
        <v>83</v>
      </c>
      <c r="W19" s="344"/>
      <c r="X19" s="227" t="s">
        <v>84</v>
      </c>
      <c r="Y19" s="42"/>
      <c r="Z19" s="354"/>
      <c r="AA19" s="356"/>
      <c r="AB19" s="358"/>
      <c r="AC19" s="360"/>
      <c r="AD19" s="340"/>
      <c r="AE19" s="1"/>
      <c r="AF19" s="347"/>
      <c r="AG19" s="348"/>
      <c r="AH19" s="1"/>
      <c r="AI19" s="1"/>
      <c r="AJ19" s="1"/>
    </row>
    <row r="20" spans="1:36" ht="100.5" customHeight="1">
      <c r="A20" s="191"/>
      <c r="B20" s="256"/>
      <c r="C20" s="179"/>
      <c r="D20" s="179"/>
      <c r="E20" s="315"/>
      <c r="F20" s="202"/>
      <c r="G20" s="205"/>
      <c r="H20" s="208"/>
      <c r="I20" s="178"/>
      <c r="J20" s="8" t="s">
        <v>85</v>
      </c>
      <c r="K20" s="9" t="s">
        <v>86</v>
      </c>
      <c r="L20" s="10">
        <v>15</v>
      </c>
      <c r="M20" s="220"/>
      <c r="N20" s="184"/>
      <c r="O20" s="222"/>
      <c r="P20" s="188"/>
      <c r="Q20" s="225"/>
      <c r="R20" s="248"/>
      <c r="S20" s="205"/>
      <c r="T20" s="208"/>
      <c r="U20" s="251"/>
      <c r="V20" s="228"/>
      <c r="W20" s="344"/>
      <c r="X20" s="228"/>
      <c r="Y20" s="42"/>
      <c r="Z20" s="354"/>
      <c r="AA20" s="356"/>
      <c r="AB20" s="358"/>
      <c r="AC20" s="360"/>
      <c r="AD20" s="340"/>
      <c r="AE20" s="1"/>
      <c r="AF20" s="347"/>
      <c r="AG20" s="348"/>
      <c r="AH20" s="1"/>
      <c r="AI20" s="1"/>
      <c r="AJ20" s="1"/>
    </row>
    <row r="21" spans="1:36" ht="147.75" customHeight="1">
      <c r="A21" s="191"/>
      <c r="B21" s="256"/>
      <c r="C21" s="179"/>
      <c r="D21" s="179"/>
      <c r="E21" s="315"/>
      <c r="F21" s="202"/>
      <c r="G21" s="205"/>
      <c r="H21" s="208"/>
      <c r="I21" s="178"/>
      <c r="J21" s="8" t="s">
        <v>87</v>
      </c>
      <c r="K21" s="9" t="s">
        <v>148</v>
      </c>
      <c r="L21" s="10">
        <v>15</v>
      </c>
      <c r="M21" s="220"/>
      <c r="N21" s="184"/>
      <c r="O21" s="222"/>
      <c r="P21" s="188"/>
      <c r="Q21" s="225"/>
      <c r="R21" s="248"/>
      <c r="S21" s="205"/>
      <c r="T21" s="208"/>
      <c r="U21" s="251"/>
      <c r="V21" s="229" t="s">
        <v>89</v>
      </c>
      <c r="W21" s="344"/>
      <c r="X21" s="349" t="s">
        <v>279</v>
      </c>
      <c r="Y21" s="41"/>
      <c r="Z21" s="354"/>
      <c r="AA21" s="356"/>
      <c r="AB21" s="358"/>
      <c r="AC21" s="360"/>
      <c r="AD21" s="340"/>
      <c r="AE21" s="1"/>
      <c r="AF21" s="347"/>
      <c r="AG21" s="348"/>
      <c r="AH21" s="1"/>
      <c r="AI21" s="1"/>
      <c r="AJ21" s="1"/>
    </row>
    <row r="22" spans="1:36" ht="141" customHeight="1" thickBot="1">
      <c r="A22" s="192"/>
      <c r="B22" s="257"/>
      <c r="C22" s="180"/>
      <c r="D22" s="180"/>
      <c r="E22" s="316"/>
      <c r="F22" s="203"/>
      <c r="G22" s="206"/>
      <c r="H22" s="209"/>
      <c r="I22" s="342"/>
      <c r="J22" s="36" t="s">
        <v>91</v>
      </c>
      <c r="K22" s="37" t="s">
        <v>92</v>
      </c>
      <c r="L22" s="38">
        <v>10</v>
      </c>
      <c r="M22" s="221"/>
      <c r="N22" s="185"/>
      <c r="O22" s="223"/>
      <c r="P22" s="189"/>
      <c r="Q22" s="226"/>
      <c r="R22" s="249"/>
      <c r="S22" s="206"/>
      <c r="T22" s="209"/>
      <c r="U22" s="252"/>
      <c r="V22" s="230"/>
      <c r="W22" s="345"/>
      <c r="X22" s="350"/>
      <c r="Y22" s="41"/>
      <c r="Z22" s="355"/>
      <c r="AA22" s="357"/>
      <c r="AB22" s="359"/>
      <c r="AC22" s="361"/>
      <c r="AD22" s="341"/>
      <c r="AE22" s="1"/>
      <c r="AF22" s="347"/>
      <c r="AG22" s="348"/>
      <c r="AH22" s="1"/>
      <c r="AI22" s="1"/>
      <c r="AJ22" s="1"/>
    </row>
  </sheetData>
  <dataConsolidate/>
  <mergeCells count="72">
    <mergeCell ref="U16:U22"/>
    <mergeCell ref="V16:V18"/>
    <mergeCell ref="W16:W22"/>
    <mergeCell ref="AF16:AF22"/>
    <mergeCell ref="AG16:AG22"/>
    <mergeCell ref="V19:V20"/>
    <mergeCell ref="X19:X20"/>
    <mergeCell ref="V21:V22"/>
    <mergeCell ref="X21:X22"/>
    <mergeCell ref="X16:X18"/>
    <mergeCell ref="Z16:Z22"/>
    <mergeCell ref="AA16:AA22"/>
    <mergeCell ref="AB16:AB22"/>
    <mergeCell ref="AC16:AC22"/>
    <mergeCell ref="AD16:AD22"/>
    <mergeCell ref="T14:T15"/>
    <mergeCell ref="I16:I22"/>
    <mergeCell ref="M16:M18"/>
    <mergeCell ref="N16:N22"/>
    <mergeCell ref="O16:O18"/>
    <mergeCell ref="P16:P22"/>
    <mergeCell ref="S16:S22"/>
    <mergeCell ref="T16:T22"/>
    <mergeCell ref="M19:M22"/>
    <mergeCell ref="O19:O22"/>
    <mergeCell ref="Q19:Q22"/>
    <mergeCell ref="R16:R22"/>
    <mergeCell ref="N14:N15"/>
    <mergeCell ref="Q16:Q17"/>
    <mergeCell ref="V14:V15"/>
    <mergeCell ref="W14:X14"/>
    <mergeCell ref="A16:A22"/>
    <mergeCell ref="B16:B22"/>
    <mergeCell ref="C16:C22"/>
    <mergeCell ref="D16:D22"/>
    <mergeCell ref="E16:E22"/>
    <mergeCell ref="F16:F22"/>
    <mergeCell ref="G16:G22"/>
    <mergeCell ref="H16:H22"/>
    <mergeCell ref="O14:O15"/>
    <mergeCell ref="P14:P15"/>
    <mergeCell ref="Q14:Q15"/>
    <mergeCell ref="R14:R15"/>
    <mergeCell ref="Z12:AD14"/>
    <mergeCell ref="AF12:AG14"/>
    <mergeCell ref="A13:A15"/>
    <mergeCell ref="B13:B15"/>
    <mergeCell ref="C13:C15"/>
    <mergeCell ref="D13:D15"/>
    <mergeCell ref="E13:H13"/>
    <mergeCell ref="I13:Q13"/>
    <mergeCell ref="T13:X13"/>
    <mergeCell ref="E14:H14"/>
    <mergeCell ref="U14:U15"/>
    <mergeCell ref="I14:I15"/>
    <mergeCell ref="J14:J15"/>
    <mergeCell ref="K14:K15"/>
    <mergeCell ref="L14:L15"/>
    <mergeCell ref="M14:M15"/>
    <mergeCell ref="B6:H6"/>
    <mergeCell ref="M6:N6"/>
    <mergeCell ref="B8:I8"/>
    <mergeCell ref="B9:I9"/>
    <mergeCell ref="A12:D12"/>
    <mergeCell ref="E12:X12"/>
    <mergeCell ref="A1:A4"/>
    <mergeCell ref="B1:AC2"/>
    <mergeCell ref="AD1:AF1"/>
    <mergeCell ref="AD2:AF2"/>
    <mergeCell ref="B3:AC4"/>
    <mergeCell ref="AD3:AF3"/>
    <mergeCell ref="AD4:AF4"/>
  </mergeCells>
  <conditionalFormatting sqref="H16:H22">
    <cfRule type="containsText" dxfId="41" priority="4" operator="containsText" text="EXTREMO">
      <formula>NOT(ISERROR(SEARCH("EXTREMO",H16)))</formula>
    </cfRule>
    <cfRule type="containsText" dxfId="40" priority="5" operator="containsText" text="ALTO">
      <formula>NOT(ISERROR(SEARCH("ALTO",H16)))</formula>
    </cfRule>
    <cfRule type="containsText" dxfId="39" priority="6" operator="containsText" text="MODERADO">
      <formula>NOT(ISERROR(SEARCH("MODERADO",H16)))</formula>
    </cfRule>
  </conditionalFormatting>
  <conditionalFormatting sqref="T16:T22">
    <cfRule type="containsText" dxfId="38" priority="1" operator="containsText" text="EXTREMO">
      <formula>NOT(ISERROR(SEARCH("EXTREMO",T16)))</formula>
    </cfRule>
    <cfRule type="containsText" dxfId="37" priority="2" operator="containsText" text="ALTO">
      <formula>NOT(ISERROR(SEARCH("ALTO",T16)))</formula>
    </cfRule>
    <cfRule type="containsText" dxfId="36" priority="3" operator="containsText" text="MODERADO">
      <formula>NOT(ISERROR(SEARCH("MODERADO",T16)))</formula>
    </cfRule>
  </conditionalFormatting>
  <dataValidations disablePrompts="1" count="1">
    <dataValidation type="list" allowBlank="1" showInputMessage="1" showErrorMessage="1" sqref="Q16:Q17" xr:uid="{00000000-0002-0000-0200-000000000000}">
      <formula1>$AE$19:$AE$21</formula1>
    </dataValidation>
  </dataValidations>
  <pageMargins left="0.70866141732283472" right="0.70866141732283472" top="0.74803149606299213" bottom="0.74803149606299213" header="0.31496062992125984" footer="0.31496062992125984"/>
  <pageSetup scale="14" fitToWidth="2" fitToHeight="2" orientation="landscape" r:id="rId1"/>
  <drawing r:id="rId2"/>
  <extLst>
    <ext xmlns:x14="http://schemas.microsoft.com/office/spreadsheetml/2009/9/main" uri="{CCE6A557-97BC-4b89-ADB6-D9C93CAAB3DF}">
      <x14:dataValidations xmlns:xm="http://schemas.microsoft.com/office/excel/2006/main" disablePrompts="1" count="1">
        <x14:dataValidation type="list" allowBlank="1" showInputMessage="1" showErrorMessage="1" xr:uid="{00000000-0002-0000-0200-000001000000}">
          <x14:formula1>
            <xm:f>'D:\TRABAJOS\IDIPRON\Seguimiento 1 corrupcion\[Mapa de Riesgos de Corrupcion 2024 - Gestion Juridica.xlsx]Datos'!#REF!</xm:f>
          </x14:formula1>
          <xm:sqref>N16:N22 U16:U22 F16:F22 E16 K16:K22 V21:V22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J36"/>
  <sheetViews>
    <sheetView showGridLines="0" topLeftCell="Z12" zoomScale="60" zoomScaleNormal="60" zoomScaleSheetLayoutView="50" workbookViewId="0">
      <selection activeCell="K10" sqref="K10"/>
    </sheetView>
  </sheetViews>
  <sheetFormatPr baseColWidth="10" defaultColWidth="11.453125" defaultRowHeight="14.5"/>
  <cols>
    <col min="1" max="1" width="36.81640625" customWidth="1"/>
    <col min="2" max="4" width="32.54296875" customWidth="1"/>
    <col min="5" max="7" width="20.81640625" customWidth="1"/>
    <col min="8" max="8" width="25.453125" customWidth="1"/>
    <col min="9" max="9" width="59.1796875" customWidth="1"/>
    <col min="10" max="10" width="53.7265625" customWidth="1"/>
    <col min="11" max="11" width="24.54296875" customWidth="1"/>
    <col min="12" max="12" width="11.453125" customWidth="1"/>
    <col min="13" max="13" width="19.1796875" customWidth="1"/>
    <col min="14" max="14" width="24.54296875" customWidth="1"/>
    <col min="15" max="15" width="18.81640625" customWidth="1"/>
    <col min="16" max="16" width="19.7265625" customWidth="1"/>
    <col min="17" max="20" width="25.1796875" customWidth="1"/>
    <col min="21" max="21" width="16.54296875" customWidth="1"/>
    <col min="22" max="22" width="42.54296875" customWidth="1"/>
    <col min="23" max="23" width="30.7265625" customWidth="1"/>
    <col min="24" max="24" width="25.453125" customWidth="1"/>
    <col min="25" max="25" width="1.7265625" customWidth="1"/>
    <col min="26" max="26" width="17.26953125" customWidth="1"/>
    <col min="27" max="27" width="45.7265625" customWidth="1"/>
    <col min="28" max="28" width="33.453125" customWidth="1"/>
    <col min="29" max="29" width="40.26953125" customWidth="1"/>
    <col min="30" max="30" width="34.81640625" customWidth="1"/>
    <col min="31" max="31" width="2.26953125" customWidth="1"/>
    <col min="32" max="32" width="42.54296875" customWidth="1"/>
    <col min="33" max="33" width="54.54296875" customWidth="1"/>
    <col min="34" max="36" width="11.453125" customWidth="1"/>
  </cols>
  <sheetData>
    <row r="1" spans="1:36" ht="27" customHeight="1">
      <c r="A1" s="142"/>
      <c r="B1" s="143" t="s">
        <v>0</v>
      </c>
      <c r="C1" s="144"/>
      <c r="D1" s="144"/>
      <c r="E1" s="144"/>
      <c r="F1" s="144"/>
      <c r="G1" s="144"/>
      <c r="H1" s="144"/>
      <c r="I1" s="144"/>
      <c r="J1" s="144"/>
      <c r="K1" s="144"/>
      <c r="L1" s="144"/>
      <c r="M1" s="144"/>
      <c r="N1" s="144"/>
      <c r="O1" s="144"/>
      <c r="P1" s="144"/>
      <c r="Q1" s="144"/>
      <c r="R1" s="144"/>
      <c r="S1" s="144"/>
      <c r="T1" s="144"/>
      <c r="U1" s="144"/>
      <c r="V1" s="144"/>
      <c r="W1" s="144"/>
      <c r="X1" s="144"/>
      <c r="Y1" s="144"/>
      <c r="Z1" s="144"/>
      <c r="AA1" s="144"/>
      <c r="AB1" s="144"/>
      <c r="AC1" s="145"/>
      <c r="AD1" s="149" t="s">
        <v>1</v>
      </c>
      <c r="AE1" s="150"/>
      <c r="AF1" s="150"/>
      <c r="AG1" s="45" t="s">
        <v>155</v>
      </c>
      <c r="AH1" s="1"/>
      <c r="AI1" s="1"/>
      <c r="AJ1" s="1"/>
    </row>
    <row r="2" spans="1:36" ht="27" customHeight="1" thickBot="1">
      <c r="A2" s="142"/>
      <c r="B2" s="146"/>
      <c r="C2" s="147"/>
      <c r="D2" s="147"/>
      <c r="E2" s="147"/>
      <c r="F2" s="147"/>
      <c r="G2" s="147"/>
      <c r="H2" s="147"/>
      <c r="I2" s="147"/>
      <c r="J2" s="147"/>
      <c r="K2" s="147"/>
      <c r="L2" s="147"/>
      <c r="M2" s="147"/>
      <c r="N2" s="147"/>
      <c r="O2" s="147"/>
      <c r="P2" s="147"/>
      <c r="Q2" s="147"/>
      <c r="R2" s="147"/>
      <c r="S2" s="147"/>
      <c r="T2" s="147"/>
      <c r="U2" s="147"/>
      <c r="V2" s="147"/>
      <c r="W2" s="147"/>
      <c r="X2" s="147"/>
      <c r="Y2" s="147"/>
      <c r="Z2" s="147"/>
      <c r="AA2" s="147"/>
      <c r="AB2" s="147"/>
      <c r="AC2" s="148"/>
      <c r="AD2" s="149" t="s">
        <v>3</v>
      </c>
      <c r="AE2" s="150"/>
      <c r="AF2" s="150"/>
      <c r="AG2" s="46" t="s">
        <v>156</v>
      </c>
      <c r="AH2" s="1"/>
      <c r="AI2" s="1"/>
      <c r="AJ2" s="1"/>
    </row>
    <row r="3" spans="1:36" ht="27" customHeight="1">
      <c r="A3" s="142"/>
      <c r="B3" s="143" t="s">
        <v>5</v>
      </c>
      <c r="C3" s="144"/>
      <c r="D3" s="144"/>
      <c r="E3" s="144"/>
      <c r="F3" s="144"/>
      <c r="G3" s="144"/>
      <c r="H3" s="144"/>
      <c r="I3" s="144"/>
      <c r="J3" s="144"/>
      <c r="K3" s="144"/>
      <c r="L3" s="144"/>
      <c r="M3" s="144"/>
      <c r="N3" s="144"/>
      <c r="O3" s="144"/>
      <c r="P3" s="144"/>
      <c r="Q3" s="144"/>
      <c r="R3" s="144"/>
      <c r="S3" s="144"/>
      <c r="T3" s="144"/>
      <c r="U3" s="144"/>
      <c r="V3" s="144"/>
      <c r="W3" s="144"/>
      <c r="X3" s="144"/>
      <c r="Y3" s="144"/>
      <c r="Z3" s="144"/>
      <c r="AA3" s="144"/>
      <c r="AB3" s="144"/>
      <c r="AC3" s="145"/>
      <c r="AD3" s="149" t="s">
        <v>6</v>
      </c>
      <c r="AE3" s="150"/>
      <c r="AF3" s="150"/>
      <c r="AG3" s="45" t="s">
        <v>7</v>
      </c>
      <c r="AH3" s="1"/>
      <c r="AI3" s="1"/>
      <c r="AJ3" s="1"/>
    </row>
    <row r="4" spans="1:36" ht="27" customHeight="1" thickBot="1">
      <c r="A4" s="142"/>
      <c r="B4" s="146"/>
      <c r="C4" s="147"/>
      <c r="D4" s="147"/>
      <c r="E4" s="147"/>
      <c r="F4" s="147"/>
      <c r="G4" s="147"/>
      <c r="H4" s="147"/>
      <c r="I4" s="147"/>
      <c r="J4" s="147"/>
      <c r="K4" s="147"/>
      <c r="L4" s="147"/>
      <c r="M4" s="147"/>
      <c r="N4" s="147"/>
      <c r="O4" s="147"/>
      <c r="P4" s="147"/>
      <c r="Q4" s="147"/>
      <c r="R4" s="147"/>
      <c r="S4" s="147"/>
      <c r="T4" s="147"/>
      <c r="U4" s="147"/>
      <c r="V4" s="147"/>
      <c r="W4" s="147"/>
      <c r="X4" s="147"/>
      <c r="Y4" s="147"/>
      <c r="Z4" s="147"/>
      <c r="AA4" s="147"/>
      <c r="AB4" s="147"/>
      <c r="AC4" s="148"/>
      <c r="AD4" s="149" t="s">
        <v>8</v>
      </c>
      <c r="AE4" s="150"/>
      <c r="AF4" s="150"/>
      <c r="AG4" s="47">
        <v>44838</v>
      </c>
      <c r="AH4" s="1"/>
      <c r="AI4" s="1"/>
      <c r="AJ4" s="1"/>
    </row>
    <row r="5" spans="1:36" ht="27" customHeight="1" thickBot="1">
      <c r="A5" s="19"/>
      <c r="B5" s="16"/>
      <c r="C5" s="16"/>
      <c r="D5" s="16"/>
      <c r="E5" s="16"/>
      <c r="F5" s="16"/>
      <c r="G5" s="16"/>
      <c r="H5" s="16"/>
      <c r="I5" s="16"/>
      <c r="J5" s="16"/>
      <c r="K5" s="16"/>
      <c r="L5" s="16"/>
      <c r="M5" s="16"/>
      <c r="N5" s="16"/>
      <c r="O5" s="16"/>
      <c r="P5" s="16"/>
      <c r="Q5" s="16"/>
      <c r="R5" s="16"/>
      <c r="S5" s="16"/>
      <c r="T5" s="16"/>
      <c r="U5" s="16"/>
      <c r="V5" s="16"/>
      <c r="W5" s="16"/>
      <c r="X5" s="16"/>
      <c r="Y5" s="16"/>
      <c r="Z5" s="16"/>
      <c r="AA5" s="16"/>
      <c r="AB5" s="16"/>
      <c r="AC5" s="17"/>
      <c r="AD5" s="26"/>
      <c r="AE5" s="1"/>
      <c r="AF5" s="1"/>
      <c r="AG5" s="1"/>
      <c r="AH5" s="1"/>
      <c r="AI5" s="1"/>
      <c r="AJ5" s="1"/>
    </row>
    <row r="6" spans="1:36" ht="59.25" customHeight="1" thickBot="1">
      <c r="A6" s="48" t="s">
        <v>9</v>
      </c>
      <c r="B6" s="128" t="s">
        <v>208</v>
      </c>
      <c r="C6" s="129"/>
      <c r="D6" s="129"/>
      <c r="E6" s="129"/>
      <c r="F6" s="129"/>
      <c r="G6" s="129"/>
      <c r="H6" s="130"/>
      <c r="I6" s="16"/>
      <c r="J6" s="22"/>
      <c r="K6" s="25" t="s">
        <v>11</v>
      </c>
      <c r="L6" s="24"/>
      <c r="M6" s="131">
        <v>45321</v>
      </c>
      <c r="N6" s="132"/>
      <c r="O6" s="16"/>
      <c r="P6" s="16"/>
      <c r="Q6" s="16"/>
      <c r="R6" s="16"/>
      <c r="S6" s="16"/>
      <c r="T6" s="16"/>
      <c r="U6" s="16"/>
      <c r="V6" s="16"/>
      <c r="W6" s="16"/>
      <c r="X6" s="16"/>
      <c r="Y6" s="16"/>
      <c r="Z6" s="16"/>
      <c r="AA6" s="16"/>
      <c r="AB6" s="16"/>
      <c r="AC6" s="17"/>
      <c r="AD6" s="16"/>
      <c r="AE6" s="1"/>
      <c r="AF6" s="1"/>
      <c r="AG6" s="1"/>
      <c r="AH6" s="1"/>
      <c r="AI6" s="1"/>
      <c r="AJ6" s="1"/>
    </row>
    <row r="7" spans="1:36" ht="27" customHeight="1" thickBot="1">
      <c r="A7" s="23"/>
      <c r="B7" s="22"/>
      <c r="C7" s="22"/>
      <c r="D7" s="22"/>
      <c r="E7" s="22"/>
      <c r="F7" s="22"/>
      <c r="G7" s="22"/>
      <c r="H7" s="22"/>
      <c r="I7" s="22"/>
      <c r="J7" s="22"/>
      <c r="K7" s="22"/>
      <c r="L7" s="22"/>
      <c r="M7" s="22"/>
      <c r="N7" s="22"/>
      <c r="O7" s="16"/>
      <c r="P7" s="16"/>
      <c r="Q7" s="16"/>
      <c r="R7" s="16"/>
      <c r="S7" s="16"/>
      <c r="T7" s="16"/>
      <c r="U7" s="16"/>
      <c r="V7" s="16"/>
      <c r="W7" s="16"/>
      <c r="X7" s="16"/>
      <c r="Y7" s="16"/>
      <c r="Z7" s="16"/>
      <c r="AA7" s="16"/>
      <c r="AB7" s="16"/>
      <c r="AC7" s="17"/>
      <c r="AD7" s="16"/>
      <c r="AE7" s="1"/>
      <c r="AF7" s="1"/>
      <c r="AG7" s="1"/>
      <c r="AH7" s="1"/>
      <c r="AI7" s="1"/>
      <c r="AJ7" s="1"/>
    </row>
    <row r="8" spans="1:36" ht="59.25" customHeight="1" thickBot="1">
      <c r="A8" s="48" t="s">
        <v>12</v>
      </c>
      <c r="B8" s="133" t="s">
        <v>209</v>
      </c>
      <c r="C8" s="134"/>
      <c r="D8" s="134"/>
      <c r="E8" s="134"/>
      <c r="F8" s="134"/>
      <c r="G8" s="134"/>
      <c r="H8" s="134"/>
      <c r="I8" s="135"/>
      <c r="J8" s="16"/>
      <c r="K8" s="20" t="s">
        <v>14</v>
      </c>
      <c r="L8" s="20"/>
      <c r="M8" s="20" t="s">
        <v>15</v>
      </c>
      <c r="N8" s="20" t="s">
        <v>159</v>
      </c>
      <c r="O8" s="20" t="s">
        <v>16</v>
      </c>
      <c r="P8" s="16"/>
      <c r="Q8" s="16"/>
      <c r="R8" s="16"/>
      <c r="S8" s="16"/>
      <c r="T8" s="16"/>
      <c r="U8" s="16"/>
      <c r="V8" s="16"/>
      <c r="W8" s="16"/>
      <c r="X8" s="16"/>
      <c r="Y8" s="16"/>
      <c r="Z8" s="16"/>
      <c r="AA8" s="16"/>
      <c r="AB8" s="16"/>
      <c r="AC8" s="17"/>
      <c r="AD8" s="16"/>
      <c r="AE8" s="1"/>
      <c r="AF8" s="1"/>
      <c r="AG8" s="1"/>
      <c r="AH8" s="1"/>
      <c r="AI8" s="1"/>
      <c r="AJ8" s="1"/>
    </row>
    <row r="9" spans="1:36" ht="59.25" customHeight="1" thickBot="1">
      <c r="A9" s="48" t="s">
        <v>17</v>
      </c>
      <c r="B9" s="133" t="s">
        <v>210</v>
      </c>
      <c r="C9" s="134"/>
      <c r="D9" s="134"/>
      <c r="E9" s="134"/>
      <c r="F9" s="134"/>
      <c r="G9" s="134"/>
      <c r="H9" s="134"/>
      <c r="I9" s="135"/>
      <c r="J9" s="16"/>
      <c r="K9" s="66"/>
      <c r="L9" s="21"/>
      <c r="M9" s="66" t="s">
        <v>19</v>
      </c>
      <c r="N9" s="66"/>
      <c r="O9" s="66"/>
      <c r="P9" s="16"/>
      <c r="Q9" s="16"/>
      <c r="R9" s="16"/>
      <c r="S9" s="16"/>
      <c r="T9" s="16"/>
      <c r="U9" s="16"/>
      <c r="V9" s="16"/>
      <c r="W9" s="16"/>
      <c r="X9" s="16"/>
      <c r="Y9" s="16"/>
      <c r="Z9" s="16"/>
      <c r="AA9" s="16"/>
      <c r="AB9" s="16"/>
      <c r="AC9" s="17"/>
      <c r="AD9" s="16"/>
      <c r="AE9" s="1"/>
      <c r="AF9" s="1"/>
      <c r="AG9" s="1"/>
      <c r="AH9" s="1"/>
      <c r="AI9" s="1"/>
      <c r="AJ9" s="1"/>
    </row>
    <row r="10" spans="1:36" ht="15.75" customHeight="1">
      <c r="A10" s="16"/>
      <c r="B10" s="16"/>
      <c r="C10" s="16"/>
      <c r="D10" s="16"/>
      <c r="E10" s="16"/>
      <c r="F10" s="16"/>
      <c r="G10" s="16"/>
      <c r="H10" s="16"/>
      <c r="I10" s="16"/>
      <c r="J10" s="16"/>
      <c r="K10" s="16"/>
      <c r="L10" s="16"/>
      <c r="M10" s="16"/>
      <c r="N10" s="16"/>
      <c r="O10" s="16"/>
      <c r="P10" s="16"/>
      <c r="Q10" s="16"/>
      <c r="R10" s="16"/>
      <c r="S10" s="16"/>
      <c r="T10" s="16"/>
      <c r="U10" s="16"/>
      <c r="V10" s="16"/>
      <c r="W10" s="16"/>
      <c r="X10" s="16"/>
      <c r="Y10" s="16"/>
      <c r="Z10" s="16"/>
      <c r="AA10" s="16"/>
      <c r="AB10" s="16"/>
      <c r="AC10" s="17"/>
      <c r="AD10" s="16"/>
      <c r="AE10" s="1"/>
      <c r="AF10" s="1"/>
      <c r="AG10" s="1"/>
      <c r="AH10" s="1"/>
      <c r="AI10" s="1"/>
      <c r="AJ10" s="1"/>
    </row>
    <row r="11" spans="1:36" ht="15.75" customHeight="1" thickBot="1">
      <c r="A11" s="39"/>
      <c r="B11" s="16"/>
      <c r="C11" s="16"/>
      <c r="D11" s="16"/>
      <c r="E11" s="16"/>
      <c r="F11" s="16"/>
      <c r="G11" s="16"/>
      <c r="H11" s="16"/>
      <c r="I11" s="16"/>
      <c r="J11" s="16"/>
      <c r="K11" s="16"/>
      <c r="L11" s="16"/>
      <c r="M11" s="16"/>
      <c r="N11" s="16"/>
      <c r="O11" s="16"/>
      <c r="P11" s="16"/>
      <c r="Q11" s="16"/>
      <c r="R11" s="16"/>
      <c r="S11" s="16"/>
      <c r="T11" s="16"/>
      <c r="U11" s="16"/>
      <c r="V11" s="16"/>
      <c r="W11" s="16"/>
      <c r="X11" s="16"/>
      <c r="Y11" s="16"/>
      <c r="Z11" s="15"/>
      <c r="AA11" s="15"/>
      <c r="AB11" s="15"/>
      <c r="AC11" s="18"/>
      <c r="AD11" s="49"/>
      <c r="AE11" s="1"/>
      <c r="AF11" s="1"/>
      <c r="AG11" s="1"/>
      <c r="AH11" s="1"/>
      <c r="AI11" s="1"/>
      <c r="AJ11" s="1"/>
    </row>
    <row r="12" spans="1:36">
      <c r="A12" s="136" t="s">
        <v>20</v>
      </c>
      <c r="B12" s="137"/>
      <c r="C12" s="137"/>
      <c r="D12" s="138"/>
      <c r="E12" s="139" t="s">
        <v>21</v>
      </c>
      <c r="F12" s="140"/>
      <c r="G12" s="140"/>
      <c r="H12" s="140"/>
      <c r="I12" s="140"/>
      <c r="J12" s="140"/>
      <c r="K12" s="140"/>
      <c r="L12" s="140"/>
      <c r="M12" s="140"/>
      <c r="N12" s="140"/>
      <c r="O12" s="140"/>
      <c r="P12" s="140"/>
      <c r="Q12" s="140"/>
      <c r="R12" s="140"/>
      <c r="S12" s="140"/>
      <c r="T12" s="140"/>
      <c r="U12" s="140"/>
      <c r="V12" s="140"/>
      <c r="W12" s="140"/>
      <c r="X12" s="141"/>
      <c r="Y12" s="33"/>
      <c r="Z12" s="157" t="s">
        <v>22</v>
      </c>
      <c r="AA12" s="158"/>
      <c r="AB12" s="158"/>
      <c r="AC12" s="158"/>
      <c r="AD12" s="159"/>
      <c r="AE12" s="1"/>
      <c r="AF12" s="157" t="s">
        <v>23</v>
      </c>
      <c r="AG12" s="159"/>
      <c r="AH12" s="1"/>
      <c r="AI12" s="1"/>
      <c r="AJ12" s="1"/>
    </row>
    <row r="13" spans="1:36">
      <c r="A13" s="166" t="s">
        <v>24</v>
      </c>
      <c r="B13" s="154" t="s">
        <v>25</v>
      </c>
      <c r="C13" s="154" t="s">
        <v>26</v>
      </c>
      <c r="D13" s="169" t="s">
        <v>27</v>
      </c>
      <c r="E13" s="171" t="s">
        <v>28</v>
      </c>
      <c r="F13" s="172"/>
      <c r="G13" s="172"/>
      <c r="H13" s="172"/>
      <c r="I13" s="173" t="s">
        <v>29</v>
      </c>
      <c r="J13" s="174"/>
      <c r="K13" s="174"/>
      <c r="L13" s="174"/>
      <c r="M13" s="174"/>
      <c r="N13" s="174"/>
      <c r="O13" s="174"/>
      <c r="P13" s="174"/>
      <c r="Q13" s="174"/>
      <c r="R13" s="27"/>
      <c r="S13" s="27"/>
      <c r="T13" s="173" t="s">
        <v>30</v>
      </c>
      <c r="U13" s="174"/>
      <c r="V13" s="174"/>
      <c r="W13" s="174"/>
      <c r="X13" s="175"/>
      <c r="Y13" s="33"/>
      <c r="Z13" s="160"/>
      <c r="AA13" s="161"/>
      <c r="AB13" s="161"/>
      <c r="AC13" s="161"/>
      <c r="AD13" s="162"/>
      <c r="AE13" s="1"/>
      <c r="AF13" s="160"/>
      <c r="AG13" s="162"/>
      <c r="AH13" s="2"/>
      <c r="AI13" s="2"/>
      <c r="AJ13" s="2"/>
    </row>
    <row r="14" spans="1:36" ht="32.25" customHeight="1" thickBot="1">
      <c r="A14" s="166"/>
      <c r="B14" s="154"/>
      <c r="C14" s="154"/>
      <c r="D14" s="169"/>
      <c r="E14" s="176" t="s">
        <v>31</v>
      </c>
      <c r="F14" s="177"/>
      <c r="G14" s="177"/>
      <c r="H14" s="177"/>
      <c r="I14" s="212" t="s">
        <v>32</v>
      </c>
      <c r="J14" s="151" t="s">
        <v>33</v>
      </c>
      <c r="K14" s="151" t="s">
        <v>34</v>
      </c>
      <c r="L14" s="152" t="s">
        <v>35</v>
      </c>
      <c r="M14" s="154" t="s">
        <v>36</v>
      </c>
      <c r="N14" s="155" t="s">
        <v>37</v>
      </c>
      <c r="O14" s="168" t="s">
        <v>38</v>
      </c>
      <c r="P14" s="154" t="s">
        <v>39</v>
      </c>
      <c r="Q14" s="168" t="s">
        <v>40</v>
      </c>
      <c r="R14" s="168" t="s">
        <v>41</v>
      </c>
      <c r="S14" s="30"/>
      <c r="T14" s="210" t="s">
        <v>42</v>
      </c>
      <c r="U14" s="154" t="s">
        <v>43</v>
      </c>
      <c r="V14" s="168" t="s">
        <v>44</v>
      </c>
      <c r="W14" s="154" t="s">
        <v>45</v>
      </c>
      <c r="X14" s="169"/>
      <c r="Y14" s="40"/>
      <c r="Z14" s="163"/>
      <c r="AA14" s="164"/>
      <c r="AB14" s="164"/>
      <c r="AC14" s="164"/>
      <c r="AD14" s="165"/>
      <c r="AE14" s="2"/>
      <c r="AF14" s="163"/>
      <c r="AG14" s="165"/>
      <c r="AH14" s="2"/>
      <c r="AI14" s="1"/>
      <c r="AJ14" s="2"/>
    </row>
    <row r="15" spans="1:36" ht="74.25" customHeight="1">
      <c r="A15" s="167"/>
      <c r="B15" s="168"/>
      <c r="C15" s="168"/>
      <c r="D15" s="170"/>
      <c r="E15" s="34" t="s">
        <v>46</v>
      </c>
      <c r="F15" s="32" t="s">
        <v>47</v>
      </c>
      <c r="G15" s="3"/>
      <c r="H15" s="4" t="s">
        <v>48</v>
      </c>
      <c r="I15" s="210"/>
      <c r="J15" s="151"/>
      <c r="K15" s="151"/>
      <c r="L15" s="153"/>
      <c r="M15" s="154"/>
      <c r="N15" s="156"/>
      <c r="O15" s="156"/>
      <c r="P15" s="154"/>
      <c r="Q15" s="156"/>
      <c r="R15" s="156"/>
      <c r="S15" s="31"/>
      <c r="T15" s="211"/>
      <c r="U15" s="154"/>
      <c r="V15" s="156"/>
      <c r="W15" s="28" t="s">
        <v>49</v>
      </c>
      <c r="X15" s="35" t="s">
        <v>50</v>
      </c>
      <c r="Y15" s="40"/>
      <c r="Z15" s="43" t="s">
        <v>51</v>
      </c>
      <c r="AA15" s="29" t="s">
        <v>52</v>
      </c>
      <c r="AB15" s="29" t="s">
        <v>53</v>
      </c>
      <c r="AC15" s="29" t="s">
        <v>54</v>
      </c>
      <c r="AD15" s="44" t="s">
        <v>55</v>
      </c>
      <c r="AE15" s="2"/>
      <c r="AF15" s="43" t="s">
        <v>56</v>
      </c>
      <c r="AG15" s="44" t="s">
        <v>162</v>
      </c>
      <c r="AH15" s="2"/>
      <c r="AI15" s="1"/>
      <c r="AJ15" s="2"/>
    </row>
    <row r="16" spans="1:36" ht="184.5" customHeight="1">
      <c r="A16" s="191">
        <v>1</v>
      </c>
      <c r="B16" s="255" t="s">
        <v>211</v>
      </c>
      <c r="C16" s="178" t="s">
        <v>212</v>
      </c>
      <c r="D16" s="178" t="s">
        <v>213</v>
      </c>
      <c r="E16" s="314" t="s">
        <v>61</v>
      </c>
      <c r="F16" s="202" t="s">
        <v>62</v>
      </c>
      <c r="G16" s="204" t="s">
        <v>97</v>
      </c>
      <c r="H16" s="207" t="s">
        <v>62</v>
      </c>
      <c r="I16" s="362" t="s">
        <v>214</v>
      </c>
      <c r="J16" s="5" t="s">
        <v>94</v>
      </c>
      <c r="K16" s="6" t="s">
        <v>64</v>
      </c>
      <c r="L16" s="7">
        <v>15</v>
      </c>
      <c r="M16" s="181">
        <v>100</v>
      </c>
      <c r="N16" s="183" t="s">
        <v>65</v>
      </c>
      <c r="O16" s="186">
        <v>100</v>
      </c>
      <c r="P16" s="187" t="s">
        <v>89</v>
      </c>
      <c r="Q16" s="190" t="s">
        <v>66</v>
      </c>
      <c r="R16" s="247" t="s">
        <v>61</v>
      </c>
      <c r="S16" s="204" t="s">
        <v>97</v>
      </c>
      <c r="T16" s="207" t="s">
        <v>62</v>
      </c>
      <c r="U16" s="250" t="s">
        <v>67</v>
      </c>
      <c r="V16" s="196" t="s">
        <v>215</v>
      </c>
      <c r="W16" s="343" t="s">
        <v>216</v>
      </c>
      <c r="X16" s="231" t="s">
        <v>217</v>
      </c>
      <c r="Y16" s="41"/>
      <c r="Z16" s="370" t="s">
        <v>218</v>
      </c>
      <c r="AA16" s="373" t="s">
        <v>219</v>
      </c>
      <c r="AB16" s="356" t="s">
        <v>220</v>
      </c>
      <c r="AC16" s="356"/>
      <c r="AD16" s="378"/>
      <c r="AE16" s="1"/>
      <c r="AF16" s="364" t="s">
        <v>221</v>
      </c>
      <c r="AG16" s="367" t="s">
        <v>222</v>
      </c>
      <c r="AH16" s="1"/>
      <c r="AI16" s="1"/>
      <c r="AJ16" s="1"/>
    </row>
    <row r="17" spans="1:36" ht="184.5" customHeight="1">
      <c r="A17" s="191"/>
      <c r="B17" s="256"/>
      <c r="C17" s="179"/>
      <c r="D17" s="179"/>
      <c r="E17" s="315"/>
      <c r="F17" s="202"/>
      <c r="G17" s="205"/>
      <c r="H17" s="208"/>
      <c r="I17" s="317"/>
      <c r="J17" s="8" t="s">
        <v>76</v>
      </c>
      <c r="K17" s="9" t="s">
        <v>77</v>
      </c>
      <c r="L17" s="10">
        <v>15</v>
      </c>
      <c r="M17" s="182"/>
      <c r="N17" s="184"/>
      <c r="O17" s="186"/>
      <c r="P17" s="188"/>
      <c r="Q17" s="190"/>
      <c r="R17" s="248"/>
      <c r="S17" s="205"/>
      <c r="T17" s="208"/>
      <c r="U17" s="251"/>
      <c r="V17" s="273"/>
      <c r="W17" s="344"/>
      <c r="X17" s="332"/>
      <c r="Y17" s="41"/>
      <c r="Z17" s="371"/>
      <c r="AA17" s="374"/>
      <c r="AB17" s="376"/>
      <c r="AC17" s="376"/>
      <c r="AD17" s="378"/>
      <c r="AE17" s="1"/>
      <c r="AF17" s="365"/>
      <c r="AG17" s="368"/>
      <c r="AH17" s="1"/>
      <c r="AI17" s="1"/>
      <c r="AJ17" s="1"/>
    </row>
    <row r="18" spans="1:36" ht="184.5" customHeight="1">
      <c r="A18" s="191"/>
      <c r="B18" s="256"/>
      <c r="C18" s="179"/>
      <c r="D18" s="179"/>
      <c r="E18" s="315"/>
      <c r="F18" s="202"/>
      <c r="G18" s="205"/>
      <c r="H18" s="208"/>
      <c r="I18" s="317"/>
      <c r="J18" s="11" t="s">
        <v>78</v>
      </c>
      <c r="K18" s="9" t="s">
        <v>79</v>
      </c>
      <c r="L18" s="10">
        <v>15</v>
      </c>
      <c r="M18" s="182"/>
      <c r="N18" s="184"/>
      <c r="O18" s="186"/>
      <c r="P18" s="188"/>
      <c r="Q18" s="12" t="s">
        <v>80</v>
      </c>
      <c r="R18" s="248"/>
      <c r="S18" s="205"/>
      <c r="T18" s="208"/>
      <c r="U18" s="251"/>
      <c r="V18" s="273"/>
      <c r="W18" s="344"/>
      <c r="X18" s="332"/>
      <c r="Y18" s="41"/>
      <c r="Z18" s="371"/>
      <c r="AA18" s="374"/>
      <c r="AB18" s="376"/>
      <c r="AC18" s="376"/>
      <c r="AD18" s="378"/>
      <c r="AE18" s="1"/>
      <c r="AF18" s="365"/>
      <c r="AG18" s="368"/>
      <c r="AH18" s="1"/>
      <c r="AI18" s="1"/>
      <c r="AJ18" s="1"/>
    </row>
    <row r="19" spans="1:36" ht="184.5" customHeight="1">
      <c r="A19" s="191"/>
      <c r="B19" s="256"/>
      <c r="C19" s="179"/>
      <c r="D19" s="179"/>
      <c r="E19" s="315"/>
      <c r="F19" s="202"/>
      <c r="G19" s="205"/>
      <c r="H19" s="208"/>
      <c r="I19" s="317"/>
      <c r="J19" s="8" t="s">
        <v>81</v>
      </c>
      <c r="K19" s="9" t="s">
        <v>147</v>
      </c>
      <c r="L19" s="10">
        <v>15</v>
      </c>
      <c r="M19" s="219" t="s">
        <v>152</v>
      </c>
      <c r="N19" s="184"/>
      <c r="O19" s="222" t="s">
        <v>152</v>
      </c>
      <c r="P19" s="188"/>
      <c r="Q19" s="224">
        <v>2</v>
      </c>
      <c r="R19" s="248"/>
      <c r="S19" s="205"/>
      <c r="T19" s="208"/>
      <c r="U19" s="251"/>
      <c r="V19" s="227" t="s">
        <v>83</v>
      </c>
      <c r="W19" s="344"/>
      <c r="X19" s="227" t="s">
        <v>84</v>
      </c>
      <c r="Y19" s="42"/>
      <c r="Z19" s="371"/>
      <c r="AA19" s="374"/>
      <c r="AB19" s="376"/>
      <c r="AC19" s="376"/>
      <c r="AD19" s="378"/>
      <c r="AE19" s="1"/>
      <c r="AF19" s="365"/>
      <c r="AG19" s="368"/>
      <c r="AH19" s="1"/>
      <c r="AI19" s="1"/>
      <c r="AJ19" s="1"/>
    </row>
    <row r="20" spans="1:36" ht="184.5" customHeight="1">
      <c r="A20" s="191"/>
      <c r="B20" s="256"/>
      <c r="C20" s="179"/>
      <c r="D20" s="179"/>
      <c r="E20" s="315"/>
      <c r="F20" s="202"/>
      <c r="G20" s="205"/>
      <c r="H20" s="208"/>
      <c r="I20" s="317"/>
      <c r="J20" s="8" t="s">
        <v>85</v>
      </c>
      <c r="K20" s="9" t="s">
        <v>86</v>
      </c>
      <c r="L20" s="10">
        <v>15</v>
      </c>
      <c r="M20" s="220"/>
      <c r="N20" s="184"/>
      <c r="O20" s="222"/>
      <c r="P20" s="188"/>
      <c r="Q20" s="225"/>
      <c r="R20" s="248"/>
      <c r="S20" s="205"/>
      <c r="T20" s="208"/>
      <c r="U20" s="251"/>
      <c r="V20" s="228"/>
      <c r="W20" s="344"/>
      <c r="X20" s="228"/>
      <c r="Y20" s="42"/>
      <c r="Z20" s="371"/>
      <c r="AA20" s="374"/>
      <c r="AB20" s="376"/>
      <c r="AC20" s="376"/>
      <c r="AD20" s="378"/>
      <c r="AE20" s="1"/>
      <c r="AF20" s="365"/>
      <c r="AG20" s="368"/>
      <c r="AH20" s="1"/>
      <c r="AI20" s="1"/>
      <c r="AJ20" s="1"/>
    </row>
    <row r="21" spans="1:36" ht="184.5" customHeight="1">
      <c r="A21" s="191"/>
      <c r="B21" s="256"/>
      <c r="C21" s="179"/>
      <c r="D21" s="179"/>
      <c r="E21" s="315"/>
      <c r="F21" s="202"/>
      <c r="G21" s="205"/>
      <c r="H21" s="208"/>
      <c r="I21" s="317"/>
      <c r="J21" s="8" t="s">
        <v>87</v>
      </c>
      <c r="K21" s="9" t="s">
        <v>148</v>
      </c>
      <c r="L21" s="10">
        <v>15</v>
      </c>
      <c r="M21" s="220"/>
      <c r="N21" s="184"/>
      <c r="O21" s="222"/>
      <c r="P21" s="188"/>
      <c r="Q21" s="225"/>
      <c r="R21" s="248"/>
      <c r="S21" s="205"/>
      <c r="T21" s="208"/>
      <c r="U21" s="251"/>
      <c r="V21" s="229" t="s">
        <v>89</v>
      </c>
      <c r="W21" s="344"/>
      <c r="X21" s="231" t="s">
        <v>223</v>
      </c>
      <c r="Y21" s="41"/>
      <c r="Z21" s="371"/>
      <c r="AA21" s="374"/>
      <c r="AB21" s="376"/>
      <c r="AC21" s="376"/>
      <c r="AD21" s="378"/>
      <c r="AE21" s="1"/>
      <c r="AF21" s="365"/>
      <c r="AG21" s="368"/>
      <c r="AH21" s="1"/>
      <c r="AI21" s="1"/>
      <c r="AJ21" s="1"/>
    </row>
    <row r="22" spans="1:36" ht="184.5" customHeight="1" thickBot="1">
      <c r="A22" s="192"/>
      <c r="B22" s="257"/>
      <c r="C22" s="180"/>
      <c r="D22" s="180"/>
      <c r="E22" s="316"/>
      <c r="F22" s="203"/>
      <c r="G22" s="206"/>
      <c r="H22" s="209"/>
      <c r="I22" s="363"/>
      <c r="J22" s="36" t="s">
        <v>91</v>
      </c>
      <c r="K22" s="37" t="s">
        <v>92</v>
      </c>
      <c r="L22" s="38">
        <v>10</v>
      </c>
      <c r="M22" s="221"/>
      <c r="N22" s="185"/>
      <c r="O22" s="223"/>
      <c r="P22" s="189"/>
      <c r="Q22" s="226"/>
      <c r="R22" s="249"/>
      <c r="S22" s="206"/>
      <c r="T22" s="209"/>
      <c r="U22" s="252"/>
      <c r="V22" s="230"/>
      <c r="W22" s="345"/>
      <c r="X22" s="232"/>
      <c r="Y22" s="41"/>
      <c r="Z22" s="372"/>
      <c r="AA22" s="375"/>
      <c r="AB22" s="377"/>
      <c r="AC22" s="377"/>
      <c r="AD22" s="379"/>
      <c r="AE22" s="1"/>
      <c r="AF22" s="366"/>
      <c r="AG22" s="369"/>
      <c r="AH22" s="1"/>
      <c r="AI22" s="1"/>
      <c r="AJ22" s="1"/>
    </row>
    <row r="23" spans="1:36" ht="139.5" customHeight="1">
      <c r="A23" s="380">
        <v>2</v>
      </c>
      <c r="B23" s="255" t="s">
        <v>224</v>
      </c>
      <c r="C23" s="317" t="s">
        <v>225</v>
      </c>
      <c r="D23" s="178" t="s">
        <v>226</v>
      </c>
      <c r="E23" s="314" t="s">
        <v>61</v>
      </c>
      <c r="F23" s="202" t="s">
        <v>62</v>
      </c>
      <c r="G23" s="204" t="s">
        <v>97</v>
      </c>
      <c r="H23" s="207" t="s">
        <v>62</v>
      </c>
      <c r="I23" s="317" t="s">
        <v>227</v>
      </c>
      <c r="J23" s="5" t="s">
        <v>94</v>
      </c>
      <c r="K23" s="6" t="s">
        <v>64</v>
      </c>
      <c r="L23" s="7">
        <v>15</v>
      </c>
      <c r="M23" s="181">
        <v>100</v>
      </c>
      <c r="N23" s="183" t="s">
        <v>65</v>
      </c>
      <c r="O23" s="186">
        <v>100</v>
      </c>
      <c r="P23" s="187" t="s">
        <v>89</v>
      </c>
      <c r="Q23" s="190" t="s">
        <v>66</v>
      </c>
      <c r="R23" s="247" t="s">
        <v>61</v>
      </c>
      <c r="S23" s="204" t="s">
        <v>97</v>
      </c>
      <c r="T23" s="207" t="s">
        <v>62</v>
      </c>
      <c r="U23" s="250" t="s">
        <v>67</v>
      </c>
      <c r="V23" s="196" t="s">
        <v>228</v>
      </c>
      <c r="W23" s="255" t="s">
        <v>229</v>
      </c>
      <c r="X23" s="231" t="s">
        <v>230</v>
      </c>
      <c r="Y23" s="41"/>
      <c r="Z23" s="392" t="s">
        <v>218</v>
      </c>
      <c r="AA23" s="382" t="s">
        <v>231</v>
      </c>
      <c r="AB23" s="397" t="s">
        <v>232</v>
      </c>
      <c r="AC23" s="382"/>
      <c r="AD23" s="384"/>
      <c r="AE23" s="67"/>
      <c r="AF23" s="386" t="s">
        <v>233</v>
      </c>
      <c r="AG23" s="389" t="s">
        <v>234</v>
      </c>
      <c r="AH23" s="1"/>
      <c r="AI23" s="1"/>
      <c r="AJ23" s="1"/>
    </row>
    <row r="24" spans="1:36" ht="102" customHeight="1">
      <c r="A24" s="380"/>
      <c r="B24" s="256"/>
      <c r="C24" s="318"/>
      <c r="D24" s="179"/>
      <c r="E24" s="315"/>
      <c r="F24" s="202"/>
      <c r="G24" s="205"/>
      <c r="H24" s="208"/>
      <c r="I24" s="317"/>
      <c r="J24" s="8" t="s">
        <v>76</v>
      </c>
      <c r="K24" s="9" t="s">
        <v>77</v>
      </c>
      <c r="L24" s="10">
        <v>15</v>
      </c>
      <c r="M24" s="182"/>
      <c r="N24" s="184"/>
      <c r="O24" s="186"/>
      <c r="P24" s="188"/>
      <c r="Q24" s="190"/>
      <c r="R24" s="248"/>
      <c r="S24" s="205"/>
      <c r="T24" s="208"/>
      <c r="U24" s="251"/>
      <c r="V24" s="273"/>
      <c r="W24" s="256"/>
      <c r="X24" s="332"/>
      <c r="Y24" s="41"/>
      <c r="Z24" s="393"/>
      <c r="AA24" s="395"/>
      <c r="AB24" s="382"/>
      <c r="AC24" s="382"/>
      <c r="AD24" s="384"/>
      <c r="AE24" s="67"/>
      <c r="AF24" s="387"/>
      <c r="AG24" s="390"/>
      <c r="AH24" s="1"/>
      <c r="AI24" s="1"/>
      <c r="AJ24" s="1"/>
    </row>
    <row r="25" spans="1:36" ht="102" customHeight="1">
      <c r="A25" s="380"/>
      <c r="B25" s="256"/>
      <c r="C25" s="318"/>
      <c r="D25" s="179"/>
      <c r="E25" s="315"/>
      <c r="F25" s="202"/>
      <c r="G25" s="205"/>
      <c r="H25" s="208"/>
      <c r="I25" s="317"/>
      <c r="J25" s="11" t="s">
        <v>78</v>
      </c>
      <c r="K25" s="9" t="s">
        <v>79</v>
      </c>
      <c r="L25" s="10">
        <v>15</v>
      </c>
      <c r="M25" s="182"/>
      <c r="N25" s="184"/>
      <c r="O25" s="186"/>
      <c r="P25" s="188"/>
      <c r="Q25" s="12" t="s">
        <v>80</v>
      </c>
      <c r="R25" s="248"/>
      <c r="S25" s="205"/>
      <c r="T25" s="208"/>
      <c r="U25" s="251"/>
      <c r="V25" s="273"/>
      <c r="W25" s="256"/>
      <c r="X25" s="332"/>
      <c r="Y25" s="41"/>
      <c r="Z25" s="393"/>
      <c r="AA25" s="395"/>
      <c r="AB25" s="382"/>
      <c r="AC25" s="382"/>
      <c r="AD25" s="384"/>
      <c r="AE25" s="67"/>
      <c r="AF25" s="387"/>
      <c r="AG25" s="390"/>
      <c r="AH25" s="1"/>
      <c r="AI25" s="1"/>
      <c r="AJ25" s="1"/>
    </row>
    <row r="26" spans="1:36" ht="102" customHeight="1">
      <c r="A26" s="380"/>
      <c r="B26" s="256"/>
      <c r="C26" s="318"/>
      <c r="D26" s="179"/>
      <c r="E26" s="315"/>
      <c r="F26" s="202"/>
      <c r="G26" s="205"/>
      <c r="H26" s="208"/>
      <c r="I26" s="317"/>
      <c r="J26" s="8" t="s">
        <v>81</v>
      </c>
      <c r="K26" s="9" t="s">
        <v>147</v>
      </c>
      <c r="L26" s="10">
        <v>15</v>
      </c>
      <c r="M26" s="219" t="s">
        <v>152</v>
      </c>
      <c r="N26" s="184"/>
      <c r="O26" s="222" t="s">
        <v>152</v>
      </c>
      <c r="P26" s="188"/>
      <c r="Q26" s="224">
        <v>2</v>
      </c>
      <c r="R26" s="248"/>
      <c r="S26" s="205"/>
      <c r="T26" s="208"/>
      <c r="U26" s="251"/>
      <c r="V26" s="227" t="s">
        <v>83</v>
      </c>
      <c r="W26" s="256"/>
      <c r="X26" s="227" t="s">
        <v>84</v>
      </c>
      <c r="Y26" s="42"/>
      <c r="Z26" s="393"/>
      <c r="AA26" s="395"/>
      <c r="AB26" s="382"/>
      <c r="AC26" s="382"/>
      <c r="AD26" s="384"/>
      <c r="AE26" s="67"/>
      <c r="AF26" s="387"/>
      <c r="AG26" s="390"/>
      <c r="AH26" s="1"/>
      <c r="AI26" s="1"/>
      <c r="AJ26" s="1"/>
    </row>
    <row r="27" spans="1:36" ht="102" customHeight="1">
      <c r="A27" s="380"/>
      <c r="B27" s="256"/>
      <c r="C27" s="318"/>
      <c r="D27" s="179"/>
      <c r="E27" s="315"/>
      <c r="F27" s="202"/>
      <c r="G27" s="205"/>
      <c r="H27" s="208"/>
      <c r="I27" s="317"/>
      <c r="J27" s="8" t="s">
        <v>85</v>
      </c>
      <c r="K27" s="9" t="s">
        <v>86</v>
      </c>
      <c r="L27" s="10">
        <v>15</v>
      </c>
      <c r="M27" s="220"/>
      <c r="N27" s="184"/>
      <c r="O27" s="222"/>
      <c r="P27" s="188"/>
      <c r="Q27" s="225"/>
      <c r="R27" s="248"/>
      <c r="S27" s="205"/>
      <c r="T27" s="208"/>
      <c r="U27" s="251"/>
      <c r="V27" s="228"/>
      <c r="W27" s="256"/>
      <c r="X27" s="228"/>
      <c r="Y27" s="42"/>
      <c r="Z27" s="393"/>
      <c r="AA27" s="395"/>
      <c r="AB27" s="382"/>
      <c r="AC27" s="382"/>
      <c r="AD27" s="384"/>
      <c r="AE27" s="67"/>
      <c r="AF27" s="387"/>
      <c r="AG27" s="390"/>
      <c r="AH27" s="1"/>
      <c r="AI27" s="1"/>
      <c r="AJ27" s="1"/>
    </row>
    <row r="28" spans="1:36" ht="102" customHeight="1">
      <c r="A28" s="380"/>
      <c r="B28" s="256"/>
      <c r="C28" s="318"/>
      <c r="D28" s="179"/>
      <c r="E28" s="315"/>
      <c r="F28" s="202"/>
      <c r="G28" s="205"/>
      <c r="H28" s="208"/>
      <c r="I28" s="317"/>
      <c r="J28" s="8" t="s">
        <v>87</v>
      </c>
      <c r="K28" s="9" t="s">
        <v>148</v>
      </c>
      <c r="L28" s="10">
        <v>15</v>
      </c>
      <c r="M28" s="220"/>
      <c r="N28" s="184"/>
      <c r="O28" s="222"/>
      <c r="P28" s="188"/>
      <c r="Q28" s="225"/>
      <c r="R28" s="248"/>
      <c r="S28" s="205"/>
      <c r="T28" s="208"/>
      <c r="U28" s="251"/>
      <c r="V28" s="229" t="s">
        <v>89</v>
      </c>
      <c r="W28" s="256"/>
      <c r="X28" s="231" t="s">
        <v>235</v>
      </c>
      <c r="Y28" s="41"/>
      <c r="Z28" s="393"/>
      <c r="AA28" s="395"/>
      <c r="AB28" s="382"/>
      <c r="AC28" s="382"/>
      <c r="AD28" s="384"/>
      <c r="AE28" s="67"/>
      <c r="AF28" s="387"/>
      <c r="AG28" s="390"/>
      <c r="AH28" s="1"/>
      <c r="AI28" s="1"/>
      <c r="AJ28" s="1"/>
    </row>
    <row r="29" spans="1:36" ht="102" customHeight="1" thickBot="1">
      <c r="A29" s="381"/>
      <c r="B29" s="257"/>
      <c r="C29" s="319"/>
      <c r="D29" s="180"/>
      <c r="E29" s="316"/>
      <c r="F29" s="203"/>
      <c r="G29" s="206"/>
      <c r="H29" s="209"/>
      <c r="I29" s="363"/>
      <c r="J29" s="36" t="s">
        <v>91</v>
      </c>
      <c r="K29" s="37" t="s">
        <v>92</v>
      </c>
      <c r="L29" s="38">
        <v>10</v>
      </c>
      <c r="M29" s="221"/>
      <c r="N29" s="185"/>
      <c r="O29" s="223"/>
      <c r="P29" s="189"/>
      <c r="Q29" s="226"/>
      <c r="R29" s="249"/>
      <c r="S29" s="206"/>
      <c r="T29" s="209"/>
      <c r="U29" s="252"/>
      <c r="V29" s="230"/>
      <c r="W29" s="257"/>
      <c r="X29" s="232"/>
      <c r="Y29" s="41"/>
      <c r="Z29" s="394"/>
      <c r="AA29" s="396"/>
      <c r="AB29" s="383"/>
      <c r="AC29" s="383"/>
      <c r="AD29" s="385"/>
      <c r="AE29" s="67"/>
      <c r="AF29" s="388"/>
      <c r="AG29" s="391"/>
      <c r="AH29" s="1"/>
      <c r="AI29" s="1"/>
      <c r="AJ29" s="1"/>
    </row>
    <row r="30" spans="1:36" ht="114" customHeight="1">
      <c r="A30" s="380">
        <v>3</v>
      </c>
      <c r="B30" s="255" t="s">
        <v>236</v>
      </c>
      <c r="C30" s="178" t="s">
        <v>237</v>
      </c>
      <c r="D30" s="178" t="s">
        <v>238</v>
      </c>
      <c r="E30" s="314" t="s">
        <v>61</v>
      </c>
      <c r="F30" s="202" t="s">
        <v>101</v>
      </c>
      <c r="G30" s="204" t="s">
        <v>102</v>
      </c>
      <c r="H30" s="207" t="s">
        <v>103</v>
      </c>
      <c r="I30" s="317" t="s">
        <v>239</v>
      </c>
      <c r="J30" s="5" t="s">
        <v>94</v>
      </c>
      <c r="K30" s="6" t="s">
        <v>64</v>
      </c>
      <c r="L30" s="7">
        <v>15</v>
      </c>
      <c r="M30" s="181">
        <v>100</v>
      </c>
      <c r="N30" s="183" t="s">
        <v>65</v>
      </c>
      <c r="O30" s="186">
        <v>100</v>
      </c>
      <c r="P30" s="187" t="s">
        <v>89</v>
      </c>
      <c r="Q30" s="190" t="s">
        <v>66</v>
      </c>
      <c r="R30" s="247" t="s">
        <v>61</v>
      </c>
      <c r="S30" s="204" t="s">
        <v>102</v>
      </c>
      <c r="T30" s="207" t="s">
        <v>103</v>
      </c>
      <c r="U30" s="250" t="s">
        <v>67</v>
      </c>
      <c r="V30" s="349" t="s">
        <v>240</v>
      </c>
      <c r="W30" s="255" t="s">
        <v>241</v>
      </c>
      <c r="X30" s="231" t="s">
        <v>217</v>
      </c>
      <c r="Y30" s="41"/>
      <c r="Z30" s="407" t="s">
        <v>218</v>
      </c>
      <c r="AA30" s="358" t="s">
        <v>242</v>
      </c>
      <c r="AB30" s="358" t="s">
        <v>220</v>
      </c>
      <c r="AC30" s="358"/>
      <c r="AD30" s="398"/>
      <c r="AE30" s="68"/>
      <c r="AF30" s="400" t="s">
        <v>243</v>
      </c>
      <c r="AG30" s="403" t="s">
        <v>244</v>
      </c>
      <c r="AH30" s="1"/>
      <c r="AI30" s="1"/>
      <c r="AJ30" s="1"/>
    </row>
    <row r="31" spans="1:36" ht="114" customHeight="1">
      <c r="A31" s="380"/>
      <c r="B31" s="256"/>
      <c r="C31" s="179"/>
      <c r="D31" s="179"/>
      <c r="E31" s="315"/>
      <c r="F31" s="202"/>
      <c r="G31" s="205"/>
      <c r="H31" s="208"/>
      <c r="I31" s="317"/>
      <c r="J31" s="8" t="s">
        <v>76</v>
      </c>
      <c r="K31" s="9" t="s">
        <v>77</v>
      </c>
      <c r="L31" s="10">
        <v>15</v>
      </c>
      <c r="M31" s="182"/>
      <c r="N31" s="184"/>
      <c r="O31" s="186"/>
      <c r="P31" s="188"/>
      <c r="Q31" s="190"/>
      <c r="R31" s="248"/>
      <c r="S31" s="205"/>
      <c r="T31" s="208"/>
      <c r="U31" s="251"/>
      <c r="V31" s="406"/>
      <c r="W31" s="256"/>
      <c r="X31" s="332"/>
      <c r="Y31" s="41"/>
      <c r="Z31" s="401"/>
      <c r="AA31" s="358"/>
      <c r="AB31" s="358"/>
      <c r="AC31" s="358"/>
      <c r="AD31" s="398"/>
      <c r="AE31" s="68"/>
      <c r="AF31" s="401"/>
      <c r="AG31" s="404"/>
      <c r="AH31" s="1"/>
      <c r="AI31" s="1"/>
      <c r="AJ31" s="1"/>
    </row>
    <row r="32" spans="1:36" ht="114" customHeight="1">
      <c r="A32" s="380"/>
      <c r="B32" s="256"/>
      <c r="C32" s="179"/>
      <c r="D32" s="179"/>
      <c r="E32" s="315"/>
      <c r="F32" s="202"/>
      <c r="G32" s="205"/>
      <c r="H32" s="208"/>
      <c r="I32" s="317"/>
      <c r="J32" s="11" t="s">
        <v>78</v>
      </c>
      <c r="K32" s="9" t="s">
        <v>79</v>
      </c>
      <c r="L32" s="10">
        <v>15</v>
      </c>
      <c r="M32" s="182"/>
      <c r="N32" s="184"/>
      <c r="O32" s="186"/>
      <c r="P32" s="188"/>
      <c r="Q32" s="12" t="s">
        <v>80</v>
      </c>
      <c r="R32" s="248"/>
      <c r="S32" s="205"/>
      <c r="T32" s="208"/>
      <c r="U32" s="251"/>
      <c r="V32" s="406"/>
      <c r="W32" s="256"/>
      <c r="X32" s="332"/>
      <c r="Y32" s="41"/>
      <c r="Z32" s="401"/>
      <c r="AA32" s="358"/>
      <c r="AB32" s="358"/>
      <c r="AC32" s="358"/>
      <c r="AD32" s="398"/>
      <c r="AE32" s="68"/>
      <c r="AF32" s="401"/>
      <c r="AG32" s="404"/>
      <c r="AH32" s="1"/>
      <c r="AI32" s="1"/>
      <c r="AJ32" s="1"/>
    </row>
    <row r="33" spans="1:36" ht="114" customHeight="1">
      <c r="A33" s="380"/>
      <c r="B33" s="256"/>
      <c r="C33" s="179"/>
      <c r="D33" s="179"/>
      <c r="E33" s="315"/>
      <c r="F33" s="202"/>
      <c r="G33" s="205"/>
      <c r="H33" s="208"/>
      <c r="I33" s="317"/>
      <c r="J33" s="8" t="s">
        <v>81</v>
      </c>
      <c r="K33" s="9" t="s">
        <v>147</v>
      </c>
      <c r="L33" s="10">
        <v>15</v>
      </c>
      <c r="M33" s="219" t="s">
        <v>152</v>
      </c>
      <c r="N33" s="184"/>
      <c r="O33" s="222" t="s">
        <v>152</v>
      </c>
      <c r="P33" s="188"/>
      <c r="Q33" s="224">
        <v>2</v>
      </c>
      <c r="R33" s="248"/>
      <c r="S33" s="205"/>
      <c r="T33" s="208"/>
      <c r="U33" s="251"/>
      <c r="V33" s="227" t="s">
        <v>83</v>
      </c>
      <c r="W33" s="256"/>
      <c r="X33" s="227" t="s">
        <v>84</v>
      </c>
      <c r="Y33" s="42"/>
      <c r="Z33" s="401"/>
      <c r="AA33" s="358"/>
      <c r="AB33" s="358"/>
      <c r="AC33" s="358"/>
      <c r="AD33" s="398"/>
      <c r="AE33" s="68"/>
      <c r="AF33" s="401"/>
      <c r="AG33" s="404"/>
      <c r="AH33" s="1"/>
      <c r="AI33" s="1"/>
      <c r="AJ33" s="1"/>
    </row>
    <row r="34" spans="1:36" ht="114" customHeight="1">
      <c r="A34" s="380"/>
      <c r="B34" s="256"/>
      <c r="C34" s="179"/>
      <c r="D34" s="179"/>
      <c r="E34" s="315"/>
      <c r="F34" s="202"/>
      <c r="G34" s="205"/>
      <c r="H34" s="208"/>
      <c r="I34" s="317"/>
      <c r="J34" s="8" t="s">
        <v>85</v>
      </c>
      <c r="K34" s="9" t="s">
        <v>86</v>
      </c>
      <c r="L34" s="10">
        <v>15</v>
      </c>
      <c r="M34" s="220"/>
      <c r="N34" s="184"/>
      <c r="O34" s="222"/>
      <c r="P34" s="188"/>
      <c r="Q34" s="225"/>
      <c r="R34" s="248"/>
      <c r="S34" s="205"/>
      <c r="T34" s="208"/>
      <c r="U34" s="251"/>
      <c r="V34" s="228"/>
      <c r="W34" s="256"/>
      <c r="X34" s="228"/>
      <c r="Y34" s="42"/>
      <c r="Z34" s="401"/>
      <c r="AA34" s="358"/>
      <c r="AB34" s="358"/>
      <c r="AC34" s="358"/>
      <c r="AD34" s="398"/>
      <c r="AE34" s="68"/>
      <c r="AF34" s="401"/>
      <c r="AG34" s="404"/>
      <c r="AH34" s="1"/>
      <c r="AI34" s="1"/>
      <c r="AJ34" s="1"/>
    </row>
    <row r="35" spans="1:36" ht="114" customHeight="1">
      <c r="A35" s="380"/>
      <c r="B35" s="256"/>
      <c r="C35" s="179"/>
      <c r="D35" s="179"/>
      <c r="E35" s="315"/>
      <c r="F35" s="202"/>
      <c r="G35" s="205"/>
      <c r="H35" s="208"/>
      <c r="I35" s="317"/>
      <c r="J35" s="8" t="s">
        <v>87</v>
      </c>
      <c r="K35" s="9" t="s">
        <v>148</v>
      </c>
      <c r="L35" s="10">
        <v>15</v>
      </c>
      <c r="M35" s="220"/>
      <c r="N35" s="184"/>
      <c r="O35" s="222"/>
      <c r="P35" s="188"/>
      <c r="Q35" s="225"/>
      <c r="R35" s="248"/>
      <c r="S35" s="205"/>
      <c r="T35" s="208"/>
      <c r="U35" s="251"/>
      <c r="V35" s="229" t="s">
        <v>89</v>
      </c>
      <c r="W35" s="256"/>
      <c r="X35" s="231" t="s">
        <v>245</v>
      </c>
      <c r="Y35" s="41"/>
      <c r="Z35" s="401"/>
      <c r="AA35" s="358"/>
      <c r="AB35" s="358"/>
      <c r="AC35" s="358"/>
      <c r="AD35" s="398"/>
      <c r="AE35" s="68"/>
      <c r="AF35" s="401"/>
      <c r="AG35" s="404"/>
      <c r="AH35" s="1"/>
      <c r="AI35" s="1"/>
      <c r="AJ35" s="1"/>
    </row>
    <row r="36" spans="1:36" ht="114" customHeight="1" thickBot="1">
      <c r="A36" s="381"/>
      <c r="B36" s="257"/>
      <c r="C36" s="180"/>
      <c r="D36" s="180"/>
      <c r="E36" s="316"/>
      <c r="F36" s="203"/>
      <c r="G36" s="206"/>
      <c r="H36" s="209"/>
      <c r="I36" s="363"/>
      <c r="J36" s="36" t="s">
        <v>91</v>
      </c>
      <c r="K36" s="37" t="s">
        <v>92</v>
      </c>
      <c r="L36" s="38">
        <v>10</v>
      </c>
      <c r="M36" s="221"/>
      <c r="N36" s="185"/>
      <c r="O36" s="223"/>
      <c r="P36" s="189"/>
      <c r="Q36" s="226"/>
      <c r="R36" s="249"/>
      <c r="S36" s="206"/>
      <c r="T36" s="209"/>
      <c r="U36" s="252"/>
      <c r="V36" s="230"/>
      <c r="W36" s="257"/>
      <c r="X36" s="232"/>
      <c r="Y36" s="41"/>
      <c r="Z36" s="402"/>
      <c r="AA36" s="359"/>
      <c r="AB36" s="359"/>
      <c r="AC36" s="359"/>
      <c r="AD36" s="399"/>
      <c r="AE36" s="68"/>
      <c r="AF36" s="402"/>
      <c r="AG36" s="405"/>
      <c r="AH36" s="1"/>
      <c r="AI36" s="1"/>
      <c r="AJ36" s="1"/>
    </row>
  </sheetData>
  <dataConsolidate/>
  <mergeCells count="142">
    <mergeCell ref="AC30:AC36"/>
    <mergeCell ref="AD30:AD36"/>
    <mergeCell ref="AF30:AF36"/>
    <mergeCell ref="AG30:AG36"/>
    <mergeCell ref="M33:M36"/>
    <mergeCell ref="O33:O36"/>
    <mergeCell ref="Q33:Q36"/>
    <mergeCell ref="V33:V34"/>
    <mergeCell ref="X33:X34"/>
    <mergeCell ref="V35:V36"/>
    <mergeCell ref="V30:V32"/>
    <mergeCell ref="W30:W36"/>
    <mergeCell ref="X30:X32"/>
    <mergeCell ref="Z30:Z36"/>
    <mergeCell ref="AA30:AA36"/>
    <mergeCell ref="AB30:AB36"/>
    <mergeCell ref="X35:X36"/>
    <mergeCell ref="P30:P36"/>
    <mergeCell ref="Q30:Q31"/>
    <mergeCell ref="R30:R36"/>
    <mergeCell ref="S30:S36"/>
    <mergeCell ref="T30:T36"/>
    <mergeCell ref="U30:U36"/>
    <mergeCell ref="G30:G36"/>
    <mergeCell ref="H30:H36"/>
    <mergeCell ref="I30:I36"/>
    <mergeCell ref="M30:M32"/>
    <mergeCell ref="N30:N36"/>
    <mergeCell ref="O30:O32"/>
    <mergeCell ref="A30:A36"/>
    <mergeCell ref="B30:B36"/>
    <mergeCell ref="C30:C36"/>
    <mergeCell ref="D30:D36"/>
    <mergeCell ref="E30:E36"/>
    <mergeCell ref="F30:F36"/>
    <mergeCell ref="AC23:AC29"/>
    <mergeCell ref="AD23:AD29"/>
    <mergeCell ref="AF23:AF29"/>
    <mergeCell ref="AG23:AG29"/>
    <mergeCell ref="M26:M29"/>
    <mergeCell ref="O26:O29"/>
    <mergeCell ref="Q26:Q29"/>
    <mergeCell ref="V26:V27"/>
    <mergeCell ref="X26:X27"/>
    <mergeCell ref="V28:V29"/>
    <mergeCell ref="V23:V25"/>
    <mergeCell ref="W23:W29"/>
    <mergeCell ref="X23:X25"/>
    <mergeCell ref="Z23:Z29"/>
    <mergeCell ref="AA23:AA29"/>
    <mergeCell ref="AB23:AB29"/>
    <mergeCell ref="X28:X29"/>
    <mergeCell ref="P23:P29"/>
    <mergeCell ref="Q23:Q24"/>
    <mergeCell ref="R23:R29"/>
    <mergeCell ref="S23:S29"/>
    <mergeCell ref="T23:T29"/>
    <mergeCell ref="U23:U29"/>
    <mergeCell ref="G23:G29"/>
    <mergeCell ref="H23:H29"/>
    <mergeCell ref="I23:I29"/>
    <mergeCell ref="M23:M25"/>
    <mergeCell ref="N23:N29"/>
    <mergeCell ref="O23:O25"/>
    <mergeCell ref="A23:A29"/>
    <mergeCell ref="B23:B29"/>
    <mergeCell ref="C23:C29"/>
    <mergeCell ref="D23:D29"/>
    <mergeCell ref="E23:E29"/>
    <mergeCell ref="F23:F29"/>
    <mergeCell ref="AF16:AF22"/>
    <mergeCell ref="AG16:AG22"/>
    <mergeCell ref="M19:M22"/>
    <mergeCell ref="O19:O22"/>
    <mergeCell ref="Q19:Q22"/>
    <mergeCell ref="V19:V20"/>
    <mergeCell ref="X19:X20"/>
    <mergeCell ref="V21:V22"/>
    <mergeCell ref="X21:X22"/>
    <mergeCell ref="X16:X18"/>
    <mergeCell ref="Z16:Z22"/>
    <mergeCell ref="AA16:AA22"/>
    <mergeCell ref="AB16:AB22"/>
    <mergeCell ref="AC16:AC22"/>
    <mergeCell ref="AD16:AD22"/>
    <mergeCell ref="R16:R22"/>
    <mergeCell ref="S16:S22"/>
    <mergeCell ref="T16:T22"/>
    <mergeCell ref="U16:U22"/>
    <mergeCell ref="V16:V18"/>
    <mergeCell ref="W16:W22"/>
    <mergeCell ref="I16:I22"/>
    <mergeCell ref="M16:M18"/>
    <mergeCell ref="N16:N22"/>
    <mergeCell ref="O16:O18"/>
    <mergeCell ref="P16:P22"/>
    <mergeCell ref="Q16:Q17"/>
    <mergeCell ref="V14:V15"/>
    <mergeCell ref="W14:X14"/>
    <mergeCell ref="A16:A22"/>
    <mergeCell ref="B16:B22"/>
    <mergeCell ref="C16:C22"/>
    <mergeCell ref="D16:D22"/>
    <mergeCell ref="E16:E22"/>
    <mergeCell ref="F16:F22"/>
    <mergeCell ref="G16:G22"/>
    <mergeCell ref="H16:H22"/>
    <mergeCell ref="O14:O15"/>
    <mergeCell ref="P14:P15"/>
    <mergeCell ref="Q14:Q15"/>
    <mergeCell ref="R14:R15"/>
    <mergeCell ref="T14:T15"/>
    <mergeCell ref="U14:U15"/>
    <mergeCell ref="I14:I15"/>
    <mergeCell ref="J14:J15"/>
    <mergeCell ref="K14:K15"/>
    <mergeCell ref="L14:L15"/>
    <mergeCell ref="M14:M15"/>
    <mergeCell ref="N14:N15"/>
    <mergeCell ref="Z12:AD14"/>
    <mergeCell ref="AF12:AG14"/>
    <mergeCell ref="A13:A15"/>
    <mergeCell ref="B13:B15"/>
    <mergeCell ref="C13:C15"/>
    <mergeCell ref="D13:D15"/>
    <mergeCell ref="E13:H13"/>
    <mergeCell ref="I13:Q13"/>
    <mergeCell ref="T13:X13"/>
    <mergeCell ref="E14:H14"/>
    <mergeCell ref="B6:H6"/>
    <mergeCell ref="M6:N6"/>
    <mergeCell ref="B8:I8"/>
    <mergeCell ref="B9:I9"/>
    <mergeCell ref="A12:D12"/>
    <mergeCell ref="E12:X12"/>
    <mergeCell ref="A1:A4"/>
    <mergeCell ref="B1:AC2"/>
    <mergeCell ref="AD1:AF1"/>
    <mergeCell ref="AD2:AF2"/>
    <mergeCell ref="B3:AC4"/>
    <mergeCell ref="AD3:AF3"/>
    <mergeCell ref="AD4:AF4"/>
  </mergeCells>
  <conditionalFormatting sqref="H16:H36">
    <cfRule type="containsText" dxfId="35" priority="4" operator="containsText" text="EXTREMO">
      <formula>NOT(ISERROR(SEARCH("EXTREMO",H16)))</formula>
    </cfRule>
    <cfRule type="containsText" dxfId="34" priority="5" operator="containsText" text="ALTO">
      <formula>NOT(ISERROR(SEARCH("ALTO",H16)))</formula>
    </cfRule>
    <cfRule type="containsText" dxfId="33" priority="6" operator="containsText" text="MODERADO">
      <formula>NOT(ISERROR(SEARCH("MODERADO",H16)))</formula>
    </cfRule>
  </conditionalFormatting>
  <conditionalFormatting sqref="T16:T36">
    <cfRule type="containsText" dxfId="32" priority="1" operator="containsText" text="EXTREMO">
      <formula>NOT(ISERROR(SEARCH("EXTREMO",T16)))</formula>
    </cfRule>
    <cfRule type="containsText" dxfId="31" priority="2" operator="containsText" text="ALTO">
      <formula>NOT(ISERROR(SEARCH("ALTO",T16)))</formula>
    </cfRule>
    <cfRule type="containsText" dxfId="30" priority="3" operator="containsText" text="MODERADO">
      <formula>NOT(ISERROR(SEARCH("MODERADO",T16)))</formula>
    </cfRule>
  </conditionalFormatting>
  <dataValidations count="1">
    <dataValidation type="list" allowBlank="1" showInputMessage="1" showErrorMessage="1" sqref="Q16:Q17" xr:uid="{00000000-0002-0000-0300-000000000000}">
      <formula1>$AE$19:$AE$21</formula1>
    </dataValidation>
  </dataValidations>
  <pageMargins left="0.70866141732283472" right="0.70866141732283472" top="0.74803149606299213" bottom="0.74803149606299213" header="0.31496062992125984" footer="0.31496062992125984"/>
  <pageSetup scale="14" fitToWidth="2" fitToHeight="2" orientation="landscape"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300-000001000000}">
          <x14:formula1>
            <xm:f>'D:\TRABAJOS\IDIPRON\Seguimiento 1 corrupcion\[Mapa de Riesgos de Corrupción 2024 - Gestión Financiera.xlsx]Datos'!#REF!</xm:f>
          </x14:formula1>
          <xm:sqref>N16:N22 V21:V22 E16 F16:F22 K16:K22 U16:U22</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J23"/>
  <sheetViews>
    <sheetView showGridLines="0" topLeftCell="AB15" zoomScale="60" zoomScaleNormal="60" zoomScaleSheetLayoutView="50" workbookViewId="0">
      <selection activeCell="AG15" sqref="AG15"/>
    </sheetView>
  </sheetViews>
  <sheetFormatPr baseColWidth="10" defaultColWidth="11.453125" defaultRowHeight="14.5"/>
  <cols>
    <col min="1" max="1" width="36.81640625" customWidth="1"/>
    <col min="2" max="4" width="32.54296875" customWidth="1"/>
    <col min="5" max="6" width="20.81640625" customWidth="1"/>
    <col min="7" max="7" width="20.81640625" hidden="1" customWidth="1"/>
    <col min="8" max="8" width="25.453125" customWidth="1"/>
    <col min="9" max="9" width="59.1796875" customWidth="1"/>
    <col min="10" max="10" width="53.7265625" customWidth="1"/>
    <col min="11" max="11" width="24.54296875" customWidth="1"/>
    <col min="12" max="12" width="0" hidden="1" customWidth="1"/>
    <col min="13" max="15" width="24.54296875" customWidth="1"/>
    <col min="16" max="16" width="19.7265625" customWidth="1"/>
    <col min="17" max="17" width="25.1796875" customWidth="1"/>
    <col min="18" max="19" width="25.1796875" hidden="1" customWidth="1"/>
    <col min="20" max="20" width="25.1796875" customWidth="1"/>
    <col min="21" max="21" width="16.54296875" customWidth="1"/>
    <col min="22" max="22" width="33.453125" customWidth="1"/>
    <col min="23" max="23" width="38.54296875" customWidth="1"/>
    <col min="24" max="24" width="25.453125" customWidth="1"/>
    <col min="25" max="25" width="1.7265625" customWidth="1"/>
    <col min="26" max="28" width="33.453125" customWidth="1"/>
    <col min="29" max="29" width="40.26953125" customWidth="1"/>
    <col min="30" max="30" width="34.81640625" customWidth="1"/>
    <col min="31" max="31" width="2.26953125" customWidth="1"/>
    <col min="32" max="32" width="42.54296875" customWidth="1"/>
    <col min="33" max="33" width="50.26953125" customWidth="1"/>
    <col min="34" max="36" width="11.453125" customWidth="1"/>
  </cols>
  <sheetData>
    <row r="1" spans="1:36" ht="27" customHeight="1">
      <c r="A1" s="142"/>
      <c r="B1" s="143" t="s">
        <v>0</v>
      </c>
      <c r="C1" s="144"/>
      <c r="D1" s="144"/>
      <c r="E1" s="144"/>
      <c r="F1" s="144"/>
      <c r="G1" s="144"/>
      <c r="H1" s="144"/>
      <c r="I1" s="144"/>
      <c r="J1" s="144"/>
      <c r="K1" s="144"/>
      <c r="L1" s="144"/>
      <c r="M1" s="144"/>
      <c r="N1" s="144"/>
      <c r="O1" s="144"/>
      <c r="P1" s="144"/>
      <c r="Q1" s="144"/>
      <c r="R1" s="144"/>
      <c r="S1" s="144"/>
      <c r="T1" s="144"/>
      <c r="U1" s="144"/>
      <c r="V1" s="144"/>
      <c r="W1" s="144"/>
      <c r="X1" s="144"/>
      <c r="Y1" s="144"/>
      <c r="Z1" s="144"/>
      <c r="AA1" s="144"/>
      <c r="AB1" s="144"/>
      <c r="AC1" s="145"/>
      <c r="AD1" s="149" t="s">
        <v>1</v>
      </c>
      <c r="AE1" s="150"/>
      <c r="AF1" s="150"/>
      <c r="AG1" s="45" t="s">
        <v>155</v>
      </c>
      <c r="AH1" s="1"/>
      <c r="AI1" s="1"/>
      <c r="AJ1" s="1"/>
    </row>
    <row r="2" spans="1:36" ht="27" customHeight="1" thickBot="1">
      <c r="A2" s="142"/>
      <c r="B2" s="146"/>
      <c r="C2" s="147"/>
      <c r="D2" s="147"/>
      <c r="E2" s="147"/>
      <c r="F2" s="147"/>
      <c r="G2" s="147"/>
      <c r="H2" s="147"/>
      <c r="I2" s="147"/>
      <c r="J2" s="147"/>
      <c r="K2" s="147"/>
      <c r="L2" s="147"/>
      <c r="M2" s="147"/>
      <c r="N2" s="147"/>
      <c r="O2" s="147"/>
      <c r="P2" s="147"/>
      <c r="Q2" s="147"/>
      <c r="R2" s="147"/>
      <c r="S2" s="147"/>
      <c r="T2" s="147"/>
      <c r="U2" s="147"/>
      <c r="V2" s="147"/>
      <c r="W2" s="147"/>
      <c r="X2" s="147"/>
      <c r="Y2" s="147"/>
      <c r="Z2" s="147"/>
      <c r="AA2" s="147"/>
      <c r="AB2" s="147"/>
      <c r="AC2" s="148"/>
      <c r="AD2" s="149" t="s">
        <v>3</v>
      </c>
      <c r="AE2" s="150"/>
      <c r="AF2" s="150"/>
      <c r="AG2" s="46" t="s">
        <v>156</v>
      </c>
      <c r="AH2" s="1"/>
      <c r="AI2" s="1"/>
      <c r="AJ2" s="1"/>
    </row>
    <row r="3" spans="1:36" ht="27" customHeight="1">
      <c r="A3" s="142"/>
      <c r="B3" s="143" t="s">
        <v>5</v>
      </c>
      <c r="C3" s="144"/>
      <c r="D3" s="144"/>
      <c r="E3" s="144"/>
      <c r="F3" s="144"/>
      <c r="G3" s="144"/>
      <c r="H3" s="144"/>
      <c r="I3" s="144"/>
      <c r="J3" s="144"/>
      <c r="K3" s="144"/>
      <c r="L3" s="144"/>
      <c r="M3" s="144"/>
      <c r="N3" s="144"/>
      <c r="O3" s="144"/>
      <c r="P3" s="144"/>
      <c r="Q3" s="144"/>
      <c r="R3" s="144"/>
      <c r="S3" s="144"/>
      <c r="T3" s="144"/>
      <c r="U3" s="144"/>
      <c r="V3" s="144"/>
      <c r="W3" s="144"/>
      <c r="X3" s="144"/>
      <c r="Y3" s="144"/>
      <c r="Z3" s="144"/>
      <c r="AA3" s="144"/>
      <c r="AB3" s="144"/>
      <c r="AC3" s="145"/>
      <c r="AD3" s="149" t="s">
        <v>6</v>
      </c>
      <c r="AE3" s="150"/>
      <c r="AF3" s="150"/>
      <c r="AG3" s="45" t="s">
        <v>7</v>
      </c>
      <c r="AH3" s="1"/>
      <c r="AI3" s="1"/>
      <c r="AJ3" s="1"/>
    </row>
    <row r="4" spans="1:36" ht="27" customHeight="1" thickBot="1">
      <c r="A4" s="142"/>
      <c r="B4" s="146"/>
      <c r="C4" s="147"/>
      <c r="D4" s="147"/>
      <c r="E4" s="147"/>
      <c r="F4" s="147"/>
      <c r="G4" s="147"/>
      <c r="H4" s="147"/>
      <c r="I4" s="147"/>
      <c r="J4" s="147"/>
      <c r="K4" s="147"/>
      <c r="L4" s="147"/>
      <c r="M4" s="147"/>
      <c r="N4" s="147"/>
      <c r="O4" s="147"/>
      <c r="P4" s="147"/>
      <c r="Q4" s="147"/>
      <c r="R4" s="147"/>
      <c r="S4" s="147"/>
      <c r="T4" s="147"/>
      <c r="U4" s="147"/>
      <c r="V4" s="147"/>
      <c r="W4" s="147"/>
      <c r="X4" s="147"/>
      <c r="Y4" s="147"/>
      <c r="Z4" s="147"/>
      <c r="AA4" s="147"/>
      <c r="AB4" s="147"/>
      <c r="AC4" s="148"/>
      <c r="AD4" s="149" t="s">
        <v>8</v>
      </c>
      <c r="AE4" s="150"/>
      <c r="AF4" s="150"/>
      <c r="AG4" s="47">
        <v>44838</v>
      </c>
      <c r="AH4" s="1"/>
      <c r="AI4" s="1"/>
      <c r="AJ4" s="1"/>
    </row>
    <row r="5" spans="1:36" ht="27" customHeight="1" thickBot="1">
      <c r="A5" s="19"/>
      <c r="B5" s="16"/>
      <c r="C5" s="16"/>
      <c r="D5" s="16"/>
      <c r="E5" s="16"/>
      <c r="F5" s="16"/>
      <c r="G5" s="16"/>
      <c r="H5" s="16"/>
      <c r="I5" s="16"/>
      <c r="J5" s="16"/>
      <c r="K5" s="16"/>
      <c r="L5" s="16"/>
      <c r="M5" s="16"/>
      <c r="N5" s="16"/>
      <c r="O5" s="16"/>
      <c r="P5" s="16"/>
      <c r="Q5" s="16"/>
      <c r="R5" s="16"/>
      <c r="S5" s="16"/>
      <c r="T5" s="16"/>
      <c r="U5" s="16"/>
      <c r="V5" s="16"/>
      <c r="W5" s="16"/>
      <c r="X5" s="16"/>
      <c r="Y5" s="16"/>
      <c r="Z5" s="16"/>
      <c r="AA5" s="16"/>
      <c r="AB5" s="16"/>
      <c r="AC5" s="17"/>
      <c r="AD5" s="26"/>
      <c r="AE5" s="1"/>
      <c r="AF5" s="1"/>
      <c r="AG5" s="1"/>
      <c r="AH5" s="1"/>
      <c r="AI5" s="1"/>
      <c r="AJ5" s="1"/>
    </row>
    <row r="6" spans="1:36" ht="59.25" customHeight="1" thickBot="1">
      <c r="A6" s="48" t="s">
        <v>9</v>
      </c>
      <c r="B6" s="128" t="s">
        <v>354</v>
      </c>
      <c r="C6" s="129"/>
      <c r="D6" s="129"/>
      <c r="E6" s="129"/>
      <c r="F6" s="129"/>
      <c r="G6" s="129"/>
      <c r="H6" s="130"/>
      <c r="I6" s="16"/>
      <c r="J6" s="22"/>
      <c r="K6" s="25" t="s">
        <v>11</v>
      </c>
      <c r="L6" s="24"/>
      <c r="M6" s="131">
        <v>45321</v>
      </c>
      <c r="N6" s="132"/>
      <c r="O6" s="16"/>
      <c r="P6" s="16"/>
      <c r="Q6" s="16"/>
      <c r="R6" s="16"/>
      <c r="S6" s="16"/>
      <c r="T6" s="16"/>
      <c r="U6" s="16"/>
      <c r="V6" s="16"/>
      <c r="W6" s="16"/>
      <c r="X6" s="16"/>
      <c r="Y6" s="16"/>
      <c r="Z6" s="16"/>
      <c r="AA6" s="16"/>
      <c r="AB6" s="16"/>
      <c r="AC6" s="17"/>
      <c r="AD6" s="16"/>
      <c r="AE6" s="1"/>
      <c r="AF6" s="1"/>
      <c r="AG6" s="1"/>
      <c r="AH6" s="1"/>
      <c r="AI6" s="1"/>
      <c r="AJ6" s="1"/>
    </row>
    <row r="7" spans="1:36" ht="27" customHeight="1" thickBot="1">
      <c r="A7" s="23"/>
      <c r="B7" s="22"/>
      <c r="C7" s="22"/>
      <c r="D7" s="22"/>
      <c r="E7" s="22"/>
      <c r="F7" s="22"/>
      <c r="G7" s="22"/>
      <c r="H7" s="22"/>
      <c r="I7" s="22"/>
      <c r="J7" s="22"/>
      <c r="K7" s="22"/>
      <c r="L7" s="22"/>
      <c r="M7" s="22"/>
      <c r="N7" s="22"/>
      <c r="O7" s="16"/>
      <c r="P7" s="16"/>
      <c r="Q7" s="16"/>
      <c r="R7" s="16"/>
      <c r="S7" s="16"/>
      <c r="T7" s="16"/>
      <c r="U7" s="16"/>
      <c r="V7" s="16"/>
      <c r="W7" s="16"/>
      <c r="X7" s="16"/>
      <c r="Y7" s="16"/>
      <c r="Z7" s="16"/>
      <c r="AA7" s="16"/>
      <c r="AB7" s="16"/>
      <c r="AC7" s="17"/>
      <c r="AD7" s="16"/>
      <c r="AE7" s="1"/>
      <c r="AF7" s="1"/>
      <c r="AG7" s="1"/>
      <c r="AH7" s="1"/>
      <c r="AI7" s="1"/>
      <c r="AJ7" s="1"/>
    </row>
    <row r="8" spans="1:36" ht="59.25" customHeight="1" thickBot="1">
      <c r="A8" s="48" t="s">
        <v>12</v>
      </c>
      <c r="B8" s="133" t="s">
        <v>355</v>
      </c>
      <c r="C8" s="134"/>
      <c r="D8" s="134"/>
      <c r="E8" s="134"/>
      <c r="F8" s="134"/>
      <c r="G8" s="134"/>
      <c r="H8" s="134"/>
      <c r="I8" s="135"/>
      <c r="J8" s="16"/>
      <c r="K8" s="20" t="s">
        <v>14</v>
      </c>
      <c r="L8" s="20"/>
      <c r="M8" s="20" t="s">
        <v>15</v>
      </c>
      <c r="N8" s="20" t="s">
        <v>159</v>
      </c>
      <c r="O8" s="20" t="s">
        <v>16</v>
      </c>
      <c r="P8" s="16"/>
      <c r="Q8" s="16"/>
      <c r="R8" s="16"/>
      <c r="S8" s="16"/>
      <c r="T8" s="16"/>
      <c r="U8" s="16"/>
      <c r="V8" s="16"/>
      <c r="W8" s="16"/>
      <c r="X8" s="16"/>
      <c r="Y8" s="16"/>
      <c r="Z8" s="16"/>
      <c r="AA8" s="16"/>
      <c r="AB8" s="16"/>
      <c r="AC8" s="17"/>
      <c r="AD8" s="16"/>
      <c r="AE8" s="1"/>
      <c r="AF8" s="1"/>
      <c r="AG8" s="1"/>
      <c r="AH8" s="1"/>
      <c r="AI8" s="1"/>
      <c r="AJ8" s="1"/>
    </row>
    <row r="9" spans="1:36" ht="59.25" customHeight="1" thickBot="1">
      <c r="A9" s="48" t="s">
        <v>17</v>
      </c>
      <c r="B9" s="133" t="s">
        <v>356</v>
      </c>
      <c r="C9" s="134"/>
      <c r="D9" s="134"/>
      <c r="E9" s="134"/>
      <c r="F9" s="134"/>
      <c r="G9" s="134"/>
      <c r="H9" s="134"/>
      <c r="I9" s="135"/>
      <c r="J9" s="16"/>
      <c r="K9" s="50"/>
      <c r="L9" s="21"/>
      <c r="M9" s="50" t="s">
        <v>161</v>
      </c>
      <c r="N9" s="50"/>
      <c r="O9" s="50"/>
      <c r="P9" s="16"/>
      <c r="Q9" s="16"/>
      <c r="R9" s="16"/>
      <c r="S9" s="16"/>
      <c r="T9" s="16"/>
      <c r="U9" s="16"/>
      <c r="V9" s="16"/>
      <c r="W9" s="16"/>
      <c r="X9" s="16"/>
      <c r="Y9" s="16"/>
      <c r="Z9" s="16"/>
      <c r="AA9" s="16"/>
      <c r="AB9" s="16"/>
      <c r="AC9" s="17"/>
      <c r="AD9" s="16"/>
      <c r="AE9" s="1"/>
      <c r="AF9" s="1"/>
      <c r="AG9" s="1"/>
      <c r="AH9" s="1"/>
      <c r="AI9" s="1"/>
      <c r="AJ9" s="1"/>
    </row>
    <row r="10" spans="1:36" ht="15.75" customHeight="1">
      <c r="A10" s="16"/>
      <c r="B10" s="16"/>
      <c r="C10" s="16"/>
      <c r="D10" s="16"/>
      <c r="E10" s="16"/>
      <c r="F10" s="16"/>
      <c r="G10" s="16"/>
      <c r="H10" s="16"/>
      <c r="I10" s="16"/>
      <c r="J10" s="16"/>
      <c r="K10" s="16"/>
      <c r="L10" s="16"/>
      <c r="M10" s="16"/>
      <c r="N10" s="16"/>
      <c r="O10" s="16"/>
      <c r="P10" s="16"/>
      <c r="Q10" s="16"/>
      <c r="R10" s="16"/>
      <c r="S10" s="16"/>
      <c r="T10" s="16"/>
      <c r="U10" s="16"/>
      <c r="V10" s="16"/>
      <c r="W10" s="16"/>
      <c r="X10" s="16"/>
      <c r="Y10" s="16"/>
      <c r="Z10" s="16"/>
      <c r="AA10" s="16"/>
      <c r="AB10" s="16"/>
      <c r="AC10" s="17"/>
      <c r="AD10" s="16"/>
      <c r="AE10" s="1"/>
      <c r="AF10" s="1"/>
      <c r="AG10" s="1"/>
      <c r="AH10" s="1"/>
      <c r="AI10" s="1"/>
      <c r="AJ10" s="1"/>
    </row>
    <row r="11" spans="1:36" ht="15.75" customHeight="1" thickBot="1">
      <c r="A11" s="39"/>
      <c r="B11" s="16"/>
      <c r="C11" s="16"/>
      <c r="D11" s="16"/>
      <c r="E11" s="16"/>
      <c r="F11" s="16"/>
      <c r="G11" s="16"/>
      <c r="H11" s="16"/>
      <c r="I11" s="16"/>
      <c r="J11" s="16"/>
      <c r="K11" s="16"/>
      <c r="L11" s="16"/>
      <c r="M11" s="16"/>
      <c r="N11" s="16"/>
      <c r="O11" s="16"/>
      <c r="P11" s="16"/>
      <c r="Q11" s="16"/>
      <c r="R11" s="16"/>
      <c r="S11" s="16"/>
      <c r="T11" s="16"/>
      <c r="U11" s="16"/>
      <c r="V11" s="16"/>
      <c r="W11" s="16"/>
      <c r="X11" s="16"/>
      <c r="Y11" s="16"/>
      <c r="Z11" s="15"/>
      <c r="AA11" s="15"/>
      <c r="AB11" s="15"/>
      <c r="AC11" s="18"/>
      <c r="AD11" s="49"/>
      <c r="AE11" s="1"/>
      <c r="AF11" s="1"/>
      <c r="AG11" s="1"/>
      <c r="AH11" s="1"/>
      <c r="AI11" s="1"/>
      <c r="AJ11" s="1"/>
    </row>
    <row r="12" spans="1:36">
      <c r="A12" s="136" t="s">
        <v>20</v>
      </c>
      <c r="B12" s="137"/>
      <c r="C12" s="137"/>
      <c r="D12" s="138"/>
      <c r="E12" s="139" t="s">
        <v>21</v>
      </c>
      <c r="F12" s="140"/>
      <c r="G12" s="140"/>
      <c r="H12" s="140"/>
      <c r="I12" s="140"/>
      <c r="J12" s="140"/>
      <c r="K12" s="140"/>
      <c r="L12" s="140"/>
      <c r="M12" s="140"/>
      <c r="N12" s="140"/>
      <c r="O12" s="140"/>
      <c r="P12" s="140"/>
      <c r="Q12" s="140"/>
      <c r="R12" s="140"/>
      <c r="S12" s="140"/>
      <c r="T12" s="140"/>
      <c r="U12" s="140"/>
      <c r="V12" s="140"/>
      <c r="W12" s="140"/>
      <c r="X12" s="141"/>
      <c r="Y12" s="33"/>
      <c r="Z12" s="157" t="s">
        <v>22</v>
      </c>
      <c r="AA12" s="158"/>
      <c r="AB12" s="158"/>
      <c r="AC12" s="158"/>
      <c r="AD12" s="159"/>
      <c r="AE12" s="1"/>
      <c r="AF12" s="157" t="s">
        <v>23</v>
      </c>
      <c r="AG12" s="159"/>
      <c r="AH12" s="1"/>
      <c r="AI12" s="1"/>
      <c r="AJ12" s="1"/>
    </row>
    <row r="13" spans="1:36">
      <c r="A13" s="166" t="s">
        <v>24</v>
      </c>
      <c r="B13" s="154" t="s">
        <v>25</v>
      </c>
      <c r="C13" s="154" t="s">
        <v>26</v>
      </c>
      <c r="D13" s="169" t="s">
        <v>27</v>
      </c>
      <c r="E13" s="171" t="s">
        <v>28</v>
      </c>
      <c r="F13" s="172"/>
      <c r="G13" s="172"/>
      <c r="H13" s="172"/>
      <c r="I13" s="173" t="s">
        <v>29</v>
      </c>
      <c r="J13" s="174"/>
      <c r="K13" s="174"/>
      <c r="L13" s="174"/>
      <c r="M13" s="174"/>
      <c r="N13" s="174"/>
      <c r="O13" s="174"/>
      <c r="P13" s="174"/>
      <c r="Q13" s="174"/>
      <c r="R13" s="27"/>
      <c r="S13" s="27"/>
      <c r="T13" s="173" t="s">
        <v>30</v>
      </c>
      <c r="U13" s="174"/>
      <c r="V13" s="174"/>
      <c r="W13" s="174"/>
      <c r="X13" s="175"/>
      <c r="Y13" s="33"/>
      <c r="Z13" s="160"/>
      <c r="AA13" s="161"/>
      <c r="AB13" s="161"/>
      <c r="AC13" s="161"/>
      <c r="AD13" s="162"/>
      <c r="AE13" s="1"/>
      <c r="AF13" s="160"/>
      <c r="AG13" s="162"/>
      <c r="AH13" s="2"/>
      <c r="AI13" s="2"/>
      <c r="AJ13" s="2"/>
    </row>
    <row r="14" spans="1:36" ht="32.25" customHeight="1" thickBot="1">
      <c r="A14" s="166"/>
      <c r="B14" s="154"/>
      <c r="C14" s="154"/>
      <c r="D14" s="169"/>
      <c r="E14" s="176" t="s">
        <v>31</v>
      </c>
      <c r="F14" s="177"/>
      <c r="G14" s="177"/>
      <c r="H14" s="177"/>
      <c r="I14" s="212" t="s">
        <v>32</v>
      </c>
      <c r="J14" s="151" t="s">
        <v>33</v>
      </c>
      <c r="K14" s="151" t="s">
        <v>34</v>
      </c>
      <c r="L14" s="152" t="s">
        <v>35</v>
      </c>
      <c r="M14" s="154" t="s">
        <v>36</v>
      </c>
      <c r="N14" s="155" t="s">
        <v>37</v>
      </c>
      <c r="O14" s="168" t="s">
        <v>38</v>
      </c>
      <c r="P14" s="154" t="s">
        <v>39</v>
      </c>
      <c r="Q14" s="168" t="s">
        <v>40</v>
      </c>
      <c r="R14" s="168" t="s">
        <v>41</v>
      </c>
      <c r="S14" s="30"/>
      <c r="T14" s="210" t="s">
        <v>42</v>
      </c>
      <c r="U14" s="154" t="s">
        <v>43</v>
      </c>
      <c r="V14" s="168" t="s">
        <v>44</v>
      </c>
      <c r="W14" s="154" t="s">
        <v>45</v>
      </c>
      <c r="X14" s="169"/>
      <c r="Y14" s="40"/>
      <c r="Z14" s="163"/>
      <c r="AA14" s="164"/>
      <c r="AB14" s="164"/>
      <c r="AC14" s="164"/>
      <c r="AD14" s="165"/>
      <c r="AE14" s="2"/>
      <c r="AF14" s="163"/>
      <c r="AG14" s="165"/>
      <c r="AH14" s="2"/>
      <c r="AI14" s="1"/>
      <c r="AJ14" s="2"/>
    </row>
    <row r="15" spans="1:36" ht="74.25" customHeight="1" thickBot="1">
      <c r="A15" s="167"/>
      <c r="B15" s="168"/>
      <c r="C15" s="168"/>
      <c r="D15" s="170"/>
      <c r="E15" s="34" t="s">
        <v>46</v>
      </c>
      <c r="F15" s="32" t="s">
        <v>47</v>
      </c>
      <c r="G15" s="3"/>
      <c r="H15" s="4" t="s">
        <v>48</v>
      </c>
      <c r="I15" s="210"/>
      <c r="J15" s="151"/>
      <c r="K15" s="151"/>
      <c r="L15" s="153"/>
      <c r="M15" s="154"/>
      <c r="N15" s="156"/>
      <c r="O15" s="156"/>
      <c r="P15" s="154"/>
      <c r="Q15" s="156"/>
      <c r="R15" s="156"/>
      <c r="S15" s="31"/>
      <c r="T15" s="211"/>
      <c r="U15" s="154"/>
      <c r="V15" s="156"/>
      <c r="W15" s="28" t="s">
        <v>49</v>
      </c>
      <c r="X15" s="35" t="s">
        <v>50</v>
      </c>
      <c r="Y15" s="40"/>
      <c r="Z15" s="43" t="s">
        <v>51</v>
      </c>
      <c r="AA15" s="29" t="s">
        <v>52</v>
      </c>
      <c r="AB15" s="29" t="s">
        <v>53</v>
      </c>
      <c r="AC15" s="29" t="s">
        <v>54</v>
      </c>
      <c r="AD15" s="44" t="s">
        <v>55</v>
      </c>
      <c r="AE15" s="2"/>
      <c r="AF15" s="43" t="s">
        <v>56</v>
      </c>
      <c r="AG15" s="51" t="s">
        <v>162</v>
      </c>
      <c r="AH15" s="2"/>
      <c r="AI15" s="1"/>
      <c r="AJ15" s="2"/>
    </row>
    <row r="16" spans="1:36" ht="319.5" customHeight="1">
      <c r="A16" s="191">
        <v>1</v>
      </c>
      <c r="B16" s="255" t="s">
        <v>357</v>
      </c>
      <c r="C16" s="178" t="s">
        <v>358</v>
      </c>
      <c r="D16" s="178" t="s">
        <v>359</v>
      </c>
      <c r="E16" s="314" t="s">
        <v>61</v>
      </c>
      <c r="F16" s="202" t="s">
        <v>62</v>
      </c>
      <c r="G16" s="204" t="s">
        <v>97</v>
      </c>
      <c r="H16" s="207" t="s">
        <v>62</v>
      </c>
      <c r="I16" s="317" t="s">
        <v>360</v>
      </c>
      <c r="J16" s="5" t="s">
        <v>94</v>
      </c>
      <c r="K16" s="6" t="s">
        <v>64</v>
      </c>
      <c r="L16" s="7">
        <v>15</v>
      </c>
      <c r="M16" s="181">
        <v>100</v>
      </c>
      <c r="N16" s="183" t="s">
        <v>65</v>
      </c>
      <c r="O16" s="186">
        <v>100</v>
      </c>
      <c r="P16" s="187" t="s">
        <v>89</v>
      </c>
      <c r="Q16" s="190" t="s">
        <v>66</v>
      </c>
      <c r="R16" s="247" t="s">
        <v>61</v>
      </c>
      <c r="S16" s="204" t="s">
        <v>97</v>
      </c>
      <c r="T16" s="207" t="s">
        <v>62</v>
      </c>
      <c r="U16" s="250" t="s">
        <v>67</v>
      </c>
      <c r="V16" s="196" t="s">
        <v>361</v>
      </c>
      <c r="W16" s="255" t="s">
        <v>362</v>
      </c>
      <c r="X16" s="231" t="s">
        <v>363</v>
      </c>
      <c r="Y16" s="41"/>
      <c r="Z16" s="353">
        <v>45418</v>
      </c>
      <c r="AA16" s="358" t="s">
        <v>364</v>
      </c>
      <c r="AB16" s="358" t="s">
        <v>365</v>
      </c>
      <c r="AC16" s="360"/>
      <c r="AD16" s="340"/>
      <c r="AE16" s="1"/>
      <c r="AF16" s="411" t="s">
        <v>366</v>
      </c>
      <c r="AG16" s="408" t="s">
        <v>368</v>
      </c>
      <c r="AH16" s="1"/>
      <c r="AI16" s="1"/>
      <c r="AJ16" s="1"/>
    </row>
    <row r="17" spans="1:36" ht="110.25" customHeight="1">
      <c r="A17" s="191"/>
      <c r="B17" s="256"/>
      <c r="C17" s="179"/>
      <c r="D17" s="179"/>
      <c r="E17" s="315"/>
      <c r="F17" s="202"/>
      <c r="G17" s="205"/>
      <c r="H17" s="208"/>
      <c r="I17" s="317"/>
      <c r="J17" s="8" t="s">
        <v>76</v>
      </c>
      <c r="K17" s="9" t="s">
        <v>77</v>
      </c>
      <c r="L17" s="10">
        <v>15</v>
      </c>
      <c r="M17" s="182"/>
      <c r="N17" s="184"/>
      <c r="O17" s="186"/>
      <c r="P17" s="188"/>
      <c r="Q17" s="190"/>
      <c r="R17" s="248"/>
      <c r="S17" s="205"/>
      <c r="T17" s="208"/>
      <c r="U17" s="251"/>
      <c r="V17" s="273"/>
      <c r="W17" s="256"/>
      <c r="X17" s="332"/>
      <c r="Y17" s="41"/>
      <c r="Z17" s="354"/>
      <c r="AA17" s="376"/>
      <c r="AB17" s="358"/>
      <c r="AC17" s="360"/>
      <c r="AD17" s="340"/>
      <c r="AE17" s="1"/>
      <c r="AF17" s="412"/>
      <c r="AG17" s="409"/>
      <c r="AH17" s="1"/>
      <c r="AI17" s="1"/>
      <c r="AJ17" s="1"/>
    </row>
    <row r="18" spans="1:36" ht="126.75" customHeight="1">
      <c r="A18" s="191"/>
      <c r="B18" s="256"/>
      <c r="C18" s="179"/>
      <c r="D18" s="179"/>
      <c r="E18" s="315"/>
      <c r="F18" s="202"/>
      <c r="G18" s="205"/>
      <c r="H18" s="208"/>
      <c r="I18" s="317"/>
      <c r="J18" s="11" t="s">
        <v>78</v>
      </c>
      <c r="K18" s="9" t="s">
        <v>79</v>
      </c>
      <c r="L18" s="10">
        <v>15</v>
      </c>
      <c r="M18" s="182"/>
      <c r="N18" s="184"/>
      <c r="O18" s="186"/>
      <c r="P18" s="188"/>
      <c r="Q18" s="12" t="s">
        <v>80</v>
      </c>
      <c r="R18" s="248"/>
      <c r="S18" s="205"/>
      <c r="T18" s="208"/>
      <c r="U18" s="251"/>
      <c r="V18" s="273"/>
      <c r="W18" s="256"/>
      <c r="X18" s="332"/>
      <c r="Y18" s="41"/>
      <c r="Z18" s="354"/>
      <c r="AA18" s="376"/>
      <c r="AB18" s="358"/>
      <c r="AC18" s="360"/>
      <c r="AD18" s="340"/>
      <c r="AE18" s="1"/>
      <c r="AF18" s="412"/>
      <c r="AG18" s="409"/>
      <c r="AH18" s="1"/>
      <c r="AI18" s="1"/>
      <c r="AJ18" s="1"/>
    </row>
    <row r="19" spans="1:36" ht="100.5" customHeight="1">
      <c r="A19" s="191"/>
      <c r="B19" s="256"/>
      <c r="C19" s="179"/>
      <c r="D19" s="179"/>
      <c r="E19" s="315"/>
      <c r="F19" s="202"/>
      <c r="G19" s="205"/>
      <c r="H19" s="208"/>
      <c r="I19" s="317"/>
      <c r="J19" s="8" t="s">
        <v>81</v>
      </c>
      <c r="K19" s="9" t="s">
        <v>147</v>
      </c>
      <c r="L19" s="10">
        <v>15</v>
      </c>
      <c r="M19" s="219" t="s">
        <v>152</v>
      </c>
      <c r="N19" s="184"/>
      <c r="O19" s="222" t="s">
        <v>152</v>
      </c>
      <c r="P19" s="188"/>
      <c r="Q19" s="224">
        <v>2</v>
      </c>
      <c r="R19" s="248"/>
      <c r="S19" s="205"/>
      <c r="T19" s="208"/>
      <c r="U19" s="251"/>
      <c r="V19" s="227" t="s">
        <v>83</v>
      </c>
      <c r="W19" s="256"/>
      <c r="X19" s="227" t="s">
        <v>84</v>
      </c>
      <c r="Y19" s="42"/>
      <c r="Z19" s="354"/>
      <c r="AA19" s="376"/>
      <c r="AB19" s="358"/>
      <c r="AC19" s="360"/>
      <c r="AD19" s="340"/>
      <c r="AE19" s="1"/>
      <c r="AF19" s="412"/>
      <c r="AG19" s="409"/>
      <c r="AH19" s="1"/>
      <c r="AI19" s="1"/>
      <c r="AJ19" s="1"/>
    </row>
    <row r="20" spans="1:36" ht="100.5" customHeight="1">
      <c r="A20" s="191"/>
      <c r="B20" s="256"/>
      <c r="C20" s="179"/>
      <c r="D20" s="179"/>
      <c r="E20" s="315"/>
      <c r="F20" s="202"/>
      <c r="G20" s="205"/>
      <c r="H20" s="208"/>
      <c r="I20" s="317"/>
      <c r="J20" s="8" t="s">
        <v>85</v>
      </c>
      <c r="K20" s="9" t="s">
        <v>86</v>
      </c>
      <c r="L20" s="10">
        <v>15</v>
      </c>
      <c r="M20" s="220"/>
      <c r="N20" s="184"/>
      <c r="O20" s="222"/>
      <c r="P20" s="188"/>
      <c r="Q20" s="225"/>
      <c r="R20" s="248"/>
      <c r="S20" s="205"/>
      <c r="T20" s="208"/>
      <c r="U20" s="251"/>
      <c r="V20" s="228"/>
      <c r="W20" s="256"/>
      <c r="X20" s="228"/>
      <c r="Y20" s="42"/>
      <c r="Z20" s="354"/>
      <c r="AA20" s="376"/>
      <c r="AB20" s="358"/>
      <c r="AC20" s="360"/>
      <c r="AD20" s="340"/>
      <c r="AE20" s="1"/>
      <c r="AF20" s="412"/>
      <c r="AG20" s="409"/>
      <c r="AH20" s="1"/>
      <c r="AI20" s="1"/>
      <c r="AJ20" s="1"/>
    </row>
    <row r="21" spans="1:36" ht="129" customHeight="1">
      <c r="A21" s="191"/>
      <c r="B21" s="256"/>
      <c r="C21" s="179"/>
      <c r="D21" s="179"/>
      <c r="E21" s="315"/>
      <c r="F21" s="202"/>
      <c r="G21" s="205"/>
      <c r="H21" s="208"/>
      <c r="I21" s="317"/>
      <c r="J21" s="8" t="s">
        <v>87</v>
      </c>
      <c r="K21" s="9" t="s">
        <v>148</v>
      </c>
      <c r="L21" s="10">
        <v>15</v>
      </c>
      <c r="M21" s="220"/>
      <c r="N21" s="184"/>
      <c r="O21" s="222"/>
      <c r="P21" s="188"/>
      <c r="Q21" s="225"/>
      <c r="R21" s="248"/>
      <c r="S21" s="205"/>
      <c r="T21" s="208"/>
      <c r="U21" s="251"/>
      <c r="V21" s="329" t="s">
        <v>89</v>
      </c>
      <c r="W21" s="256"/>
      <c r="X21" s="231" t="s">
        <v>367</v>
      </c>
      <c r="Y21" s="41"/>
      <c r="Z21" s="354"/>
      <c r="AA21" s="376"/>
      <c r="AB21" s="358"/>
      <c r="AC21" s="360"/>
      <c r="AD21" s="340"/>
      <c r="AE21" s="1"/>
      <c r="AF21" s="412"/>
      <c r="AG21" s="409"/>
      <c r="AH21" s="1"/>
      <c r="AI21" s="1"/>
      <c r="AJ21" s="1"/>
    </row>
    <row r="22" spans="1:36" ht="190.5" customHeight="1" thickBot="1">
      <c r="A22" s="192"/>
      <c r="B22" s="257"/>
      <c r="C22" s="180"/>
      <c r="D22" s="180"/>
      <c r="E22" s="316"/>
      <c r="F22" s="203"/>
      <c r="G22" s="206"/>
      <c r="H22" s="209"/>
      <c r="I22" s="363"/>
      <c r="J22" s="36" t="s">
        <v>91</v>
      </c>
      <c r="K22" s="37" t="s">
        <v>92</v>
      </c>
      <c r="L22" s="38">
        <v>10</v>
      </c>
      <c r="M22" s="221"/>
      <c r="N22" s="185"/>
      <c r="O22" s="223"/>
      <c r="P22" s="189"/>
      <c r="Q22" s="226"/>
      <c r="R22" s="249"/>
      <c r="S22" s="206"/>
      <c r="T22" s="209"/>
      <c r="U22" s="252"/>
      <c r="V22" s="330"/>
      <c r="W22" s="257"/>
      <c r="X22" s="232"/>
      <c r="Y22" s="41"/>
      <c r="Z22" s="355"/>
      <c r="AA22" s="377"/>
      <c r="AB22" s="359"/>
      <c r="AC22" s="361"/>
      <c r="AD22" s="341"/>
      <c r="AE22" s="1"/>
      <c r="AF22" s="413"/>
      <c r="AG22" s="410"/>
      <c r="AH22" s="1"/>
      <c r="AI22" s="1"/>
      <c r="AJ22" s="1"/>
    </row>
    <row r="23" spans="1:36">
      <c r="AA23">
        <v>34</v>
      </c>
    </row>
  </sheetData>
  <dataConsolidate/>
  <mergeCells count="72">
    <mergeCell ref="AF16:AF22"/>
    <mergeCell ref="M19:M22"/>
    <mergeCell ref="O19:O22"/>
    <mergeCell ref="Q19:Q22"/>
    <mergeCell ref="V19:V20"/>
    <mergeCell ref="X19:X20"/>
    <mergeCell ref="V21:V22"/>
    <mergeCell ref="X21:X22"/>
    <mergeCell ref="X16:X18"/>
    <mergeCell ref="Z16:Z22"/>
    <mergeCell ref="AA16:AA22"/>
    <mergeCell ref="AB16:AB22"/>
    <mergeCell ref="AC16:AC22"/>
    <mergeCell ref="AD16:AD22"/>
    <mergeCell ref="R16:R22"/>
    <mergeCell ref="S16:S22"/>
    <mergeCell ref="T16:T22"/>
    <mergeCell ref="U16:U22"/>
    <mergeCell ref="V16:V18"/>
    <mergeCell ref="W16:W22"/>
    <mergeCell ref="I16:I22"/>
    <mergeCell ref="M16:M18"/>
    <mergeCell ref="N16:N22"/>
    <mergeCell ref="O16:O18"/>
    <mergeCell ref="P16:P22"/>
    <mergeCell ref="Q16:Q17"/>
    <mergeCell ref="V14:V15"/>
    <mergeCell ref="W14:X14"/>
    <mergeCell ref="A16:A22"/>
    <mergeCell ref="B16:B22"/>
    <mergeCell ref="C16:C22"/>
    <mergeCell ref="D16:D22"/>
    <mergeCell ref="E16:E22"/>
    <mergeCell ref="F16:F22"/>
    <mergeCell ref="G16:G22"/>
    <mergeCell ref="H16:H22"/>
    <mergeCell ref="O14:O15"/>
    <mergeCell ref="P14:P15"/>
    <mergeCell ref="Q14:Q15"/>
    <mergeCell ref="R14:R15"/>
    <mergeCell ref="T14:T15"/>
    <mergeCell ref="I13:Q13"/>
    <mergeCell ref="T13:X13"/>
    <mergeCell ref="E14:H14"/>
    <mergeCell ref="U14:U15"/>
    <mergeCell ref="I14:I15"/>
    <mergeCell ref="J14:J15"/>
    <mergeCell ref="K14:K15"/>
    <mergeCell ref="L14:L15"/>
    <mergeCell ref="M14:M15"/>
    <mergeCell ref="N14:N15"/>
    <mergeCell ref="A13:A15"/>
    <mergeCell ref="B13:B15"/>
    <mergeCell ref="C13:C15"/>
    <mergeCell ref="D13:D15"/>
    <mergeCell ref="E13:H13"/>
    <mergeCell ref="AG16:AG22"/>
    <mergeCell ref="A1:A4"/>
    <mergeCell ref="B1:AC2"/>
    <mergeCell ref="AD1:AF1"/>
    <mergeCell ref="AD2:AF2"/>
    <mergeCell ref="B3:AC4"/>
    <mergeCell ref="AD3:AF3"/>
    <mergeCell ref="AD4:AF4"/>
    <mergeCell ref="B6:H6"/>
    <mergeCell ref="M6:N6"/>
    <mergeCell ref="B8:I8"/>
    <mergeCell ref="B9:I9"/>
    <mergeCell ref="A12:D12"/>
    <mergeCell ref="E12:X12"/>
    <mergeCell ref="Z12:AD14"/>
    <mergeCell ref="AF12:AG14"/>
  </mergeCells>
  <conditionalFormatting sqref="H16:H22">
    <cfRule type="containsText" dxfId="29" priority="4" operator="containsText" text="EXTREMO">
      <formula>NOT(ISERROR(SEARCH("EXTREMO",H16)))</formula>
    </cfRule>
    <cfRule type="containsText" dxfId="28" priority="5" operator="containsText" text="ALTO">
      <formula>NOT(ISERROR(SEARCH("ALTO",H16)))</formula>
    </cfRule>
    <cfRule type="containsText" dxfId="27" priority="6" operator="containsText" text="MODERADO">
      <formula>NOT(ISERROR(SEARCH("MODERADO",H16)))</formula>
    </cfRule>
  </conditionalFormatting>
  <conditionalFormatting sqref="T16:T22">
    <cfRule type="containsText" dxfId="26" priority="1" operator="containsText" text="EXTREMO">
      <formula>NOT(ISERROR(SEARCH("EXTREMO",T16)))</formula>
    </cfRule>
    <cfRule type="containsText" dxfId="25" priority="2" operator="containsText" text="ALTO">
      <formula>NOT(ISERROR(SEARCH("ALTO",T16)))</formula>
    </cfRule>
    <cfRule type="containsText" dxfId="24" priority="3" operator="containsText" text="MODERADO">
      <formula>NOT(ISERROR(SEARCH("MODERADO",T16)))</formula>
    </cfRule>
  </conditionalFormatting>
  <dataValidations count="1">
    <dataValidation type="list" allowBlank="1" showInputMessage="1" showErrorMessage="1" sqref="Q16:Q17" xr:uid="{00000000-0002-0000-0400-000000000000}">
      <formula1>$AE$19:$AE$21</formula1>
    </dataValidation>
  </dataValidations>
  <pageMargins left="0.70866141732283472" right="0.70866141732283472" top="0.74803149606299213" bottom="0.74803149606299213" header="0.31496062992125984" footer="0.31496062992125984"/>
  <pageSetup scale="14" fitToWidth="2" fitToHeight="2" orientation="landscape"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400-000001000000}">
          <x14:formula1>
            <xm:f>'D:\TRABAJOS\IDIPRON\Seguimiento 1 corrupcion\[Mapa de Riesgos de Corrupcion 2024 -  Gestion Contractual.xlsx]Datos'!#REF!</xm:f>
          </x14:formula1>
          <xm:sqref>N16:N22 U16:U22 F16:F22 E16 K16:K22 V21:V22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J36"/>
  <sheetViews>
    <sheetView showGridLines="0" topLeftCell="AC13" zoomScale="50" zoomScaleNormal="50" zoomScaleSheetLayoutView="50" workbookViewId="0">
      <selection activeCell="I11" sqref="I11"/>
    </sheetView>
  </sheetViews>
  <sheetFormatPr baseColWidth="10" defaultColWidth="11.453125" defaultRowHeight="14.5"/>
  <cols>
    <col min="1" max="1" width="36.81640625" customWidth="1"/>
    <col min="2" max="2" width="32.54296875" hidden="1" customWidth="1"/>
    <col min="3" max="4" width="32.54296875" customWidth="1"/>
    <col min="5" max="7" width="20.81640625" customWidth="1"/>
    <col min="8" max="8" width="25.453125" customWidth="1"/>
    <col min="9" max="9" width="62.453125" customWidth="1"/>
    <col min="10" max="10" width="53.7265625" customWidth="1"/>
    <col min="11" max="11" width="24.54296875" customWidth="1"/>
    <col min="12" max="12" width="11.453125" customWidth="1"/>
    <col min="13" max="15" width="24.54296875" customWidth="1"/>
    <col min="16" max="16" width="19.7265625" customWidth="1"/>
    <col min="17" max="20" width="25.1796875" customWidth="1"/>
    <col min="21" max="21" width="16.54296875" customWidth="1"/>
    <col min="22" max="22" width="33.453125" customWidth="1"/>
    <col min="23" max="23" width="42.54296875" customWidth="1"/>
    <col min="24" max="24" width="25.453125" customWidth="1"/>
    <col min="25" max="25" width="1.7265625" customWidth="1"/>
    <col min="26" max="26" width="33.453125" customWidth="1"/>
    <col min="27" max="27" width="50.54296875" customWidth="1"/>
    <col min="28" max="28" width="33.453125" customWidth="1"/>
    <col min="29" max="29" width="40.26953125" customWidth="1"/>
    <col min="30" max="30" width="34.81640625" customWidth="1"/>
    <col min="31" max="31" width="2.26953125" customWidth="1"/>
    <col min="32" max="32" width="42.54296875" customWidth="1"/>
    <col min="33" max="33" width="50.26953125" customWidth="1"/>
    <col min="34" max="36" width="11.453125" customWidth="1"/>
  </cols>
  <sheetData>
    <row r="1" spans="1:36" ht="27" customHeight="1">
      <c r="A1" s="142"/>
      <c r="B1" s="143" t="s">
        <v>138</v>
      </c>
      <c r="C1" s="144"/>
      <c r="D1" s="144"/>
      <c r="E1" s="144"/>
      <c r="F1" s="144"/>
      <c r="G1" s="144"/>
      <c r="H1" s="144"/>
      <c r="I1" s="144"/>
      <c r="J1" s="144"/>
      <c r="K1" s="144"/>
      <c r="L1" s="144"/>
      <c r="M1" s="144"/>
      <c r="N1" s="144"/>
      <c r="O1" s="144"/>
      <c r="P1" s="144"/>
      <c r="Q1" s="144"/>
      <c r="R1" s="144"/>
      <c r="S1" s="144"/>
      <c r="T1" s="144"/>
      <c r="U1" s="144"/>
      <c r="V1" s="144"/>
      <c r="W1" s="144"/>
      <c r="X1" s="144"/>
      <c r="Y1" s="144"/>
      <c r="Z1" s="144"/>
      <c r="AA1" s="144"/>
      <c r="AB1" s="144"/>
      <c r="AC1" s="145"/>
      <c r="AD1" s="149" t="s">
        <v>1</v>
      </c>
      <c r="AE1" s="150"/>
      <c r="AF1" s="150"/>
      <c r="AG1" s="45" t="s">
        <v>2</v>
      </c>
      <c r="AH1" s="1"/>
      <c r="AI1" s="1"/>
      <c r="AJ1" s="1"/>
    </row>
    <row r="2" spans="1:36" ht="27" customHeight="1" thickBot="1">
      <c r="A2" s="142"/>
      <c r="B2" s="146"/>
      <c r="C2" s="147"/>
      <c r="D2" s="147"/>
      <c r="E2" s="147"/>
      <c r="F2" s="147"/>
      <c r="G2" s="147"/>
      <c r="H2" s="147"/>
      <c r="I2" s="147"/>
      <c r="J2" s="147"/>
      <c r="K2" s="147"/>
      <c r="L2" s="147"/>
      <c r="M2" s="147"/>
      <c r="N2" s="147"/>
      <c r="O2" s="147"/>
      <c r="P2" s="147"/>
      <c r="Q2" s="147"/>
      <c r="R2" s="147"/>
      <c r="S2" s="147"/>
      <c r="T2" s="147"/>
      <c r="U2" s="147"/>
      <c r="V2" s="147"/>
      <c r="W2" s="147"/>
      <c r="X2" s="147"/>
      <c r="Y2" s="147"/>
      <c r="Z2" s="147"/>
      <c r="AA2" s="147"/>
      <c r="AB2" s="147"/>
      <c r="AC2" s="148"/>
      <c r="AD2" s="149" t="s">
        <v>3</v>
      </c>
      <c r="AE2" s="150"/>
      <c r="AF2" s="150"/>
      <c r="AG2" s="46" t="s">
        <v>4</v>
      </c>
      <c r="AH2" s="1"/>
      <c r="AI2" s="1"/>
      <c r="AJ2" s="1"/>
    </row>
    <row r="3" spans="1:36" ht="27" customHeight="1">
      <c r="A3" s="142"/>
      <c r="B3" s="143" t="s">
        <v>5</v>
      </c>
      <c r="C3" s="144"/>
      <c r="D3" s="144"/>
      <c r="E3" s="144"/>
      <c r="F3" s="144"/>
      <c r="G3" s="144"/>
      <c r="H3" s="144"/>
      <c r="I3" s="144"/>
      <c r="J3" s="144"/>
      <c r="K3" s="144"/>
      <c r="L3" s="144"/>
      <c r="M3" s="144"/>
      <c r="N3" s="144"/>
      <c r="O3" s="144"/>
      <c r="P3" s="144"/>
      <c r="Q3" s="144"/>
      <c r="R3" s="144"/>
      <c r="S3" s="144"/>
      <c r="T3" s="144"/>
      <c r="U3" s="144"/>
      <c r="V3" s="144"/>
      <c r="W3" s="144"/>
      <c r="X3" s="144"/>
      <c r="Y3" s="144"/>
      <c r="Z3" s="144"/>
      <c r="AA3" s="144"/>
      <c r="AB3" s="144"/>
      <c r="AC3" s="145"/>
      <c r="AD3" s="149" t="s">
        <v>6</v>
      </c>
      <c r="AE3" s="150"/>
      <c r="AF3" s="150"/>
      <c r="AG3" s="45" t="s">
        <v>7</v>
      </c>
      <c r="AH3" s="1"/>
      <c r="AI3" s="1"/>
      <c r="AJ3" s="1"/>
    </row>
    <row r="4" spans="1:36" ht="27" customHeight="1" thickBot="1">
      <c r="A4" s="142"/>
      <c r="B4" s="146"/>
      <c r="C4" s="147"/>
      <c r="D4" s="147"/>
      <c r="E4" s="147"/>
      <c r="F4" s="147"/>
      <c r="G4" s="147"/>
      <c r="H4" s="147"/>
      <c r="I4" s="147"/>
      <c r="J4" s="147"/>
      <c r="K4" s="147"/>
      <c r="L4" s="147"/>
      <c r="M4" s="147"/>
      <c r="N4" s="147"/>
      <c r="O4" s="147"/>
      <c r="P4" s="147"/>
      <c r="Q4" s="147"/>
      <c r="R4" s="147"/>
      <c r="S4" s="147"/>
      <c r="T4" s="147"/>
      <c r="U4" s="147"/>
      <c r="V4" s="147"/>
      <c r="W4" s="147"/>
      <c r="X4" s="147"/>
      <c r="Y4" s="147"/>
      <c r="Z4" s="147"/>
      <c r="AA4" s="147"/>
      <c r="AB4" s="147"/>
      <c r="AC4" s="148"/>
      <c r="AD4" s="149" t="s">
        <v>8</v>
      </c>
      <c r="AE4" s="150"/>
      <c r="AF4" s="150"/>
      <c r="AG4" s="47">
        <v>43846</v>
      </c>
      <c r="AH4" s="1"/>
      <c r="AI4" s="1"/>
      <c r="AJ4" s="1"/>
    </row>
    <row r="5" spans="1:36" ht="27" customHeight="1" thickBot="1">
      <c r="A5" s="19"/>
      <c r="B5" s="16"/>
      <c r="C5" s="16"/>
      <c r="D5" s="16"/>
      <c r="E5" s="16"/>
      <c r="F5" s="16"/>
      <c r="G5" s="16"/>
      <c r="H5" s="16"/>
      <c r="I5" s="16"/>
      <c r="J5" s="16"/>
      <c r="K5" s="16"/>
      <c r="L5" s="16"/>
      <c r="M5" s="16"/>
      <c r="N5" s="16"/>
      <c r="O5" s="16"/>
      <c r="P5" s="16"/>
      <c r="Q5" s="16"/>
      <c r="R5" s="16"/>
      <c r="S5" s="16"/>
      <c r="T5" s="16"/>
      <c r="U5" s="16"/>
      <c r="V5" s="16"/>
      <c r="W5" s="16"/>
      <c r="X5" s="16"/>
      <c r="Y5" s="16"/>
      <c r="Z5" s="16"/>
      <c r="AA5" s="16"/>
      <c r="AB5" s="16"/>
      <c r="AC5" s="17"/>
      <c r="AD5" s="26"/>
      <c r="AE5" s="1"/>
      <c r="AF5" s="1"/>
      <c r="AG5" s="1"/>
      <c r="AH5" s="1"/>
      <c r="AI5" s="1"/>
      <c r="AJ5" s="1"/>
    </row>
    <row r="6" spans="1:36" ht="59.25" customHeight="1" thickBot="1">
      <c r="A6" s="48" t="s">
        <v>9</v>
      </c>
      <c r="B6" s="128" t="s">
        <v>312</v>
      </c>
      <c r="C6" s="129"/>
      <c r="D6" s="129"/>
      <c r="E6" s="129"/>
      <c r="F6" s="129"/>
      <c r="G6" s="129"/>
      <c r="H6" s="130"/>
      <c r="I6" s="16"/>
      <c r="J6" s="22"/>
      <c r="K6" s="25" t="s">
        <v>11</v>
      </c>
      <c r="L6" s="24"/>
      <c r="M6" s="131">
        <v>45321</v>
      </c>
      <c r="N6" s="132"/>
      <c r="O6" s="16"/>
      <c r="P6" s="16"/>
      <c r="Q6" s="16"/>
      <c r="R6" s="16"/>
      <c r="S6" s="16"/>
      <c r="T6" s="16"/>
      <c r="U6" s="16"/>
      <c r="V6" s="16"/>
      <c r="W6" s="16"/>
      <c r="X6" s="16"/>
      <c r="Y6" s="16"/>
      <c r="Z6" s="16"/>
      <c r="AA6" s="16"/>
      <c r="AB6" s="16"/>
      <c r="AC6" s="17"/>
      <c r="AD6" s="16"/>
      <c r="AE6" s="1"/>
      <c r="AF6" s="1"/>
      <c r="AG6" s="1"/>
      <c r="AH6" s="1"/>
      <c r="AI6" s="1"/>
      <c r="AJ6" s="1"/>
    </row>
    <row r="7" spans="1:36" ht="27" customHeight="1" thickBot="1">
      <c r="A7" s="23"/>
      <c r="B7" s="22"/>
      <c r="C7" s="22"/>
      <c r="D7" s="22"/>
      <c r="E7" s="22"/>
      <c r="F7" s="22"/>
      <c r="G7" s="22"/>
      <c r="H7" s="22"/>
      <c r="I7" s="22"/>
      <c r="J7" s="22"/>
      <c r="K7" s="22"/>
      <c r="L7" s="22"/>
      <c r="M7" s="22"/>
      <c r="N7" s="22"/>
      <c r="O7" s="16"/>
      <c r="P7" s="16"/>
      <c r="Q7" s="16"/>
      <c r="R7" s="16"/>
      <c r="S7" s="16"/>
      <c r="T7" s="16"/>
      <c r="U7" s="16"/>
      <c r="V7" s="16"/>
      <c r="W7" s="16"/>
      <c r="X7" s="16"/>
      <c r="Y7" s="16"/>
      <c r="Z7" s="16"/>
      <c r="AA7" s="16"/>
      <c r="AB7" s="16"/>
      <c r="AC7" s="17"/>
      <c r="AD7" s="16"/>
      <c r="AE7" s="1"/>
      <c r="AF7" s="1"/>
      <c r="AG7" s="1"/>
      <c r="AH7" s="1"/>
      <c r="AI7" s="1"/>
      <c r="AJ7" s="1"/>
    </row>
    <row r="8" spans="1:36" ht="100.5" customHeight="1" thickBot="1">
      <c r="A8" s="48" t="s">
        <v>12</v>
      </c>
      <c r="B8" s="414" t="s">
        <v>313</v>
      </c>
      <c r="C8" s="415"/>
      <c r="D8" s="415"/>
      <c r="E8" s="415"/>
      <c r="F8" s="415"/>
      <c r="G8" s="415"/>
      <c r="H8" s="415"/>
      <c r="I8" s="416"/>
      <c r="J8" s="126"/>
      <c r="K8" s="20" t="s">
        <v>14</v>
      </c>
      <c r="L8" s="20"/>
      <c r="M8" s="20" t="s">
        <v>15</v>
      </c>
      <c r="N8" s="20" t="s">
        <v>16</v>
      </c>
      <c r="O8" s="20" t="s">
        <v>16</v>
      </c>
      <c r="P8" s="16"/>
      <c r="Q8" s="16"/>
      <c r="R8" s="16"/>
      <c r="S8" s="16"/>
      <c r="T8" s="16"/>
      <c r="U8" s="16"/>
      <c r="V8" s="16"/>
      <c r="W8" s="16"/>
      <c r="X8" s="16"/>
      <c r="Y8" s="16"/>
      <c r="Z8" s="16"/>
      <c r="AA8" s="16"/>
      <c r="AB8" s="16"/>
      <c r="AC8" s="17"/>
      <c r="AD8" s="16"/>
      <c r="AE8" s="1"/>
      <c r="AF8" s="1"/>
      <c r="AG8" s="1"/>
      <c r="AH8" s="1"/>
      <c r="AI8" s="1"/>
      <c r="AJ8" s="1"/>
    </row>
    <row r="9" spans="1:36" ht="96" customHeight="1" thickBot="1">
      <c r="A9" s="48" t="s">
        <v>17</v>
      </c>
      <c r="B9" s="414" t="s">
        <v>314</v>
      </c>
      <c r="C9" s="415"/>
      <c r="D9" s="415"/>
      <c r="E9" s="415"/>
      <c r="F9" s="415"/>
      <c r="G9" s="415"/>
      <c r="H9" s="415"/>
      <c r="I9" s="416"/>
      <c r="J9" s="126"/>
      <c r="K9" s="50"/>
      <c r="L9" s="21"/>
      <c r="M9" s="50" t="s">
        <v>19</v>
      </c>
      <c r="N9" s="21"/>
      <c r="O9" s="21"/>
      <c r="P9" s="16"/>
      <c r="Q9" s="16"/>
      <c r="R9" s="16"/>
      <c r="S9" s="16"/>
      <c r="T9" s="16"/>
      <c r="U9" s="16"/>
      <c r="V9" s="16"/>
      <c r="W9" s="16"/>
      <c r="X9" s="16"/>
      <c r="Y9" s="16"/>
      <c r="Z9" s="16"/>
      <c r="AA9" s="16"/>
      <c r="AB9" s="16"/>
      <c r="AC9" s="17"/>
      <c r="AD9" s="16"/>
      <c r="AE9" s="1"/>
      <c r="AF9" s="1"/>
      <c r="AG9" s="1"/>
      <c r="AH9" s="1"/>
      <c r="AI9" s="1"/>
      <c r="AJ9" s="1"/>
    </row>
    <row r="10" spans="1:36" ht="15.75" customHeight="1">
      <c r="A10" s="16"/>
      <c r="B10" s="16"/>
      <c r="C10" s="16"/>
      <c r="D10" s="16"/>
      <c r="E10" s="16"/>
      <c r="F10" s="16"/>
      <c r="G10" s="16"/>
      <c r="H10" s="16"/>
      <c r="I10" s="16"/>
      <c r="J10" s="16"/>
      <c r="K10" s="16"/>
      <c r="L10" s="16"/>
      <c r="M10" s="16"/>
      <c r="N10" s="16"/>
      <c r="O10" s="16"/>
      <c r="P10" s="16"/>
      <c r="Q10" s="16"/>
      <c r="R10" s="16"/>
      <c r="S10" s="16"/>
      <c r="T10" s="16"/>
      <c r="U10" s="16"/>
      <c r="V10" s="16"/>
      <c r="W10" s="16"/>
      <c r="X10" s="16"/>
      <c r="Y10" s="16"/>
      <c r="Z10" s="16"/>
      <c r="AA10" s="16"/>
      <c r="AB10" s="16"/>
      <c r="AC10" s="17"/>
      <c r="AD10" s="16"/>
      <c r="AE10" s="1"/>
      <c r="AF10" s="1"/>
      <c r="AG10" s="1"/>
      <c r="AH10" s="1"/>
      <c r="AI10" s="1"/>
      <c r="AJ10" s="1"/>
    </row>
    <row r="11" spans="1:36" ht="15.75" customHeight="1" thickBot="1">
      <c r="A11" s="39"/>
      <c r="B11" s="16"/>
      <c r="C11" s="16"/>
      <c r="D11" s="16"/>
      <c r="E11" s="16"/>
      <c r="F11" s="16"/>
      <c r="G11" s="16"/>
      <c r="H11" s="16"/>
      <c r="I11" s="16"/>
      <c r="J11" s="16"/>
      <c r="K11" s="16"/>
      <c r="L11" s="16"/>
      <c r="M11" s="16"/>
      <c r="N11" s="16"/>
      <c r="O11" s="16"/>
      <c r="P11" s="16"/>
      <c r="Q11" s="16"/>
      <c r="R11" s="16"/>
      <c r="S11" s="16"/>
      <c r="T11" s="16"/>
      <c r="U11" s="16"/>
      <c r="V11" s="16"/>
      <c r="W11" s="16"/>
      <c r="X11" s="16"/>
      <c r="Y11" s="16"/>
      <c r="Z11" s="15"/>
      <c r="AA11" s="15"/>
      <c r="AB11" s="15"/>
      <c r="AC11" s="18"/>
      <c r="AD11" s="49"/>
      <c r="AE11" s="1"/>
      <c r="AF11" s="1"/>
      <c r="AG11" s="1"/>
      <c r="AH11" s="1"/>
      <c r="AI11" s="1"/>
      <c r="AJ11" s="1"/>
    </row>
    <row r="12" spans="1:36">
      <c r="A12" s="136" t="s">
        <v>20</v>
      </c>
      <c r="B12" s="137"/>
      <c r="C12" s="137"/>
      <c r="D12" s="138"/>
      <c r="E12" s="139" t="s">
        <v>21</v>
      </c>
      <c r="F12" s="140"/>
      <c r="G12" s="140"/>
      <c r="H12" s="140"/>
      <c r="I12" s="140"/>
      <c r="J12" s="140"/>
      <c r="K12" s="140"/>
      <c r="L12" s="140"/>
      <c r="M12" s="140"/>
      <c r="N12" s="140"/>
      <c r="O12" s="140"/>
      <c r="P12" s="140"/>
      <c r="Q12" s="140"/>
      <c r="R12" s="140"/>
      <c r="S12" s="140"/>
      <c r="T12" s="140"/>
      <c r="U12" s="140"/>
      <c r="V12" s="140"/>
      <c r="W12" s="140"/>
      <c r="X12" s="141"/>
      <c r="Y12" s="33"/>
      <c r="Z12" s="157" t="s">
        <v>22</v>
      </c>
      <c r="AA12" s="158"/>
      <c r="AB12" s="158"/>
      <c r="AC12" s="158"/>
      <c r="AD12" s="159"/>
      <c r="AE12" s="1"/>
      <c r="AF12" s="157" t="s">
        <v>23</v>
      </c>
      <c r="AG12" s="159"/>
      <c r="AH12" s="1"/>
      <c r="AI12" s="1"/>
      <c r="AJ12" s="1"/>
    </row>
    <row r="13" spans="1:36">
      <c r="A13" s="166" t="s">
        <v>24</v>
      </c>
      <c r="B13" s="154" t="s">
        <v>25</v>
      </c>
      <c r="C13" s="154" t="s">
        <v>26</v>
      </c>
      <c r="D13" s="169" t="s">
        <v>27</v>
      </c>
      <c r="E13" s="171" t="s">
        <v>28</v>
      </c>
      <c r="F13" s="172"/>
      <c r="G13" s="172"/>
      <c r="H13" s="172"/>
      <c r="I13" s="173" t="s">
        <v>29</v>
      </c>
      <c r="J13" s="174"/>
      <c r="K13" s="174"/>
      <c r="L13" s="174"/>
      <c r="M13" s="174"/>
      <c r="N13" s="174"/>
      <c r="O13" s="174"/>
      <c r="P13" s="174"/>
      <c r="Q13" s="174"/>
      <c r="R13" s="27"/>
      <c r="S13" s="27"/>
      <c r="T13" s="173" t="s">
        <v>30</v>
      </c>
      <c r="U13" s="174"/>
      <c r="V13" s="174"/>
      <c r="W13" s="174"/>
      <c r="X13" s="175"/>
      <c r="Y13" s="33"/>
      <c r="Z13" s="160"/>
      <c r="AA13" s="161"/>
      <c r="AB13" s="161"/>
      <c r="AC13" s="161"/>
      <c r="AD13" s="162"/>
      <c r="AE13" s="1"/>
      <c r="AF13" s="160"/>
      <c r="AG13" s="162"/>
      <c r="AH13" s="2"/>
      <c r="AI13" s="2"/>
      <c r="AJ13" s="2"/>
    </row>
    <row r="14" spans="1:36" ht="32.25" customHeight="1" thickBot="1">
      <c r="A14" s="166"/>
      <c r="B14" s="154"/>
      <c r="C14" s="154"/>
      <c r="D14" s="169"/>
      <c r="E14" s="176" t="s">
        <v>31</v>
      </c>
      <c r="F14" s="177"/>
      <c r="G14" s="177"/>
      <c r="H14" s="177"/>
      <c r="I14" s="212" t="s">
        <v>32</v>
      </c>
      <c r="J14" s="151" t="s">
        <v>33</v>
      </c>
      <c r="K14" s="151" t="s">
        <v>34</v>
      </c>
      <c r="L14" s="152" t="s">
        <v>35</v>
      </c>
      <c r="M14" s="154" t="s">
        <v>36</v>
      </c>
      <c r="N14" s="155" t="s">
        <v>37</v>
      </c>
      <c r="O14" s="168" t="s">
        <v>38</v>
      </c>
      <c r="P14" s="154" t="s">
        <v>39</v>
      </c>
      <c r="Q14" s="168" t="s">
        <v>40</v>
      </c>
      <c r="R14" s="168" t="s">
        <v>41</v>
      </c>
      <c r="S14" s="30"/>
      <c r="T14" s="210" t="s">
        <v>42</v>
      </c>
      <c r="U14" s="154" t="s">
        <v>43</v>
      </c>
      <c r="V14" s="168" t="s">
        <v>44</v>
      </c>
      <c r="W14" s="154" t="s">
        <v>45</v>
      </c>
      <c r="X14" s="169"/>
      <c r="Y14" s="40"/>
      <c r="Z14" s="163"/>
      <c r="AA14" s="164"/>
      <c r="AB14" s="164"/>
      <c r="AC14" s="164"/>
      <c r="AD14" s="165"/>
      <c r="AE14" s="2"/>
      <c r="AF14" s="163"/>
      <c r="AG14" s="165"/>
      <c r="AH14" s="2"/>
      <c r="AI14" s="1"/>
      <c r="AJ14" s="2"/>
    </row>
    <row r="15" spans="1:36" ht="74.25" customHeight="1">
      <c r="A15" s="167"/>
      <c r="B15" s="168"/>
      <c r="C15" s="168"/>
      <c r="D15" s="170"/>
      <c r="E15" s="34" t="s">
        <v>46</v>
      </c>
      <c r="F15" s="32" t="s">
        <v>47</v>
      </c>
      <c r="G15" s="3"/>
      <c r="H15" s="4" t="s">
        <v>48</v>
      </c>
      <c r="I15" s="210"/>
      <c r="J15" s="151"/>
      <c r="K15" s="151"/>
      <c r="L15" s="153"/>
      <c r="M15" s="154"/>
      <c r="N15" s="156"/>
      <c r="O15" s="156"/>
      <c r="P15" s="154"/>
      <c r="Q15" s="156"/>
      <c r="R15" s="156"/>
      <c r="S15" s="31"/>
      <c r="T15" s="211"/>
      <c r="U15" s="154"/>
      <c r="V15" s="156"/>
      <c r="W15" s="28" t="s">
        <v>49</v>
      </c>
      <c r="X15" s="35" t="s">
        <v>50</v>
      </c>
      <c r="Y15" s="40"/>
      <c r="Z15" s="43" t="s">
        <v>51</v>
      </c>
      <c r="AA15" s="29" t="s">
        <v>52</v>
      </c>
      <c r="AB15" s="29" t="s">
        <v>53</v>
      </c>
      <c r="AC15" s="29" t="s">
        <v>54</v>
      </c>
      <c r="AD15" s="44" t="s">
        <v>55</v>
      </c>
      <c r="AE15" s="2"/>
      <c r="AF15" s="43" t="s">
        <v>56</v>
      </c>
      <c r="AG15" s="44" t="s">
        <v>57</v>
      </c>
      <c r="AH15" s="2"/>
      <c r="AI15" s="1"/>
      <c r="AJ15" s="2"/>
    </row>
    <row r="16" spans="1:36" ht="130" customHeight="1">
      <c r="A16" s="191">
        <v>1</v>
      </c>
      <c r="B16" s="255" t="s">
        <v>315</v>
      </c>
      <c r="C16" s="178" t="s">
        <v>316</v>
      </c>
      <c r="D16" s="231" t="s">
        <v>317</v>
      </c>
      <c r="E16" s="314" t="s">
        <v>61</v>
      </c>
      <c r="F16" s="202" t="s">
        <v>62</v>
      </c>
      <c r="G16" s="204" t="s">
        <v>97</v>
      </c>
      <c r="H16" s="207" t="s">
        <v>62</v>
      </c>
      <c r="I16" s="417" t="s">
        <v>318</v>
      </c>
      <c r="J16" s="5" t="s">
        <v>94</v>
      </c>
      <c r="K16" s="6" t="s">
        <v>64</v>
      </c>
      <c r="L16" s="7">
        <v>15</v>
      </c>
      <c r="M16" s="181">
        <v>100</v>
      </c>
      <c r="N16" s="183" t="s">
        <v>65</v>
      </c>
      <c r="O16" s="186">
        <v>100</v>
      </c>
      <c r="P16" s="187" t="s">
        <v>89</v>
      </c>
      <c r="Q16" s="190" t="s">
        <v>66</v>
      </c>
      <c r="R16" s="247" t="s">
        <v>61</v>
      </c>
      <c r="S16" s="204" t="s">
        <v>97</v>
      </c>
      <c r="T16" s="207" t="s">
        <v>62</v>
      </c>
      <c r="U16" s="250" t="s">
        <v>67</v>
      </c>
      <c r="V16" s="430" t="s">
        <v>319</v>
      </c>
      <c r="W16" s="432" t="s">
        <v>320</v>
      </c>
      <c r="X16" s="422" t="s">
        <v>321</v>
      </c>
      <c r="Y16" s="41"/>
      <c r="Z16" s="423">
        <v>45412</v>
      </c>
      <c r="AA16" s="426" t="s">
        <v>322</v>
      </c>
      <c r="AB16" s="429" t="s">
        <v>323</v>
      </c>
      <c r="AC16" s="360" t="s">
        <v>324</v>
      </c>
      <c r="AD16" s="340" t="s">
        <v>325</v>
      </c>
      <c r="AE16" s="1"/>
      <c r="AF16" s="419" t="s">
        <v>326</v>
      </c>
      <c r="AG16" s="371" t="s">
        <v>327</v>
      </c>
      <c r="AH16" s="1"/>
      <c r="AI16" s="1"/>
      <c r="AJ16" s="1"/>
    </row>
    <row r="17" spans="1:36" ht="130" customHeight="1">
      <c r="A17" s="191"/>
      <c r="B17" s="256"/>
      <c r="C17" s="179"/>
      <c r="D17" s="332"/>
      <c r="E17" s="315"/>
      <c r="F17" s="202"/>
      <c r="G17" s="205"/>
      <c r="H17" s="208"/>
      <c r="I17" s="417"/>
      <c r="J17" s="8" t="s">
        <v>76</v>
      </c>
      <c r="K17" s="9" t="s">
        <v>77</v>
      </c>
      <c r="L17" s="10">
        <v>15</v>
      </c>
      <c r="M17" s="182"/>
      <c r="N17" s="184"/>
      <c r="O17" s="186"/>
      <c r="P17" s="188"/>
      <c r="Q17" s="190"/>
      <c r="R17" s="248"/>
      <c r="S17" s="205"/>
      <c r="T17" s="208"/>
      <c r="U17" s="251"/>
      <c r="V17" s="431"/>
      <c r="W17" s="433"/>
      <c r="X17" s="332"/>
      <c r="Y17" s="41"/>
      <c r="Z17" s="424"/>
      <c r="AA17" s="427"/>
      <c r="AB17" s="427"/>
      <c r="AC17" s="360"/>
      <c r="AD17" s="340"/>
      <c r="AE17" s="1"/>
      <c r="AF17" s="327"/>
      <c r="AG17" s="371"/>
      <c r="AH17" s="1"/>
      <c r="AI17" s="1"/>
      <c r="AJ17" s="1"/>
    </row>
    <row r="18" spans="1:36" ht="130" customHeight="1">
      <c r="A18" s="191"/>
      <c r="B18" s="256"/>
      <c r="C18" s="179"/>
      <c r="D18" s="332"/>
      <c r="E18" s="315"/>
      <c r="F18" s="202"/>
      <c r="G18" s="205"/>
      <c r="H18" s="208"/>
      <c r="I18" s="417"/>
      <c r="J18" s="11" t="s">
        <v>78</v>
      </c>
      <c r="K18" s="9" t="s">
        <v>79</v>
      </c>
      <c r="L18" s="10">
        <v>15</v>
      </c>
      <c r="M18" s="182"/>
      <c r="N18" s="184"/>
      <c r="O18" s="186"/>
      <c r="P18" s="188"/>
      <c r="Q18" s="12" t="s">
        <v>80</v>
      </c>
      <c r="R18" s="248"/>
      <c r="S18" s="205"/>
      <c r="T18" s="208"/>
      <c r="U18" s="251"/>
      <c r="V18" s="431"/>
      <c r="W18" s="433"/>
      <c r="X18" s="332"/>
      <c r="Y18" s="41"/>
      <c r="Z18" s="424"/>
      <c r="AA18" s="427"/>
      <c r="AB18" s="427"/>
      <c r="AC18" s="360"/>
      <c r="AD18" s="340"/>
      <c r="AE18" s="1"/>
      <c r="AF18" s="327"/>
      <c r="AG18" s="371"/>
      <c r="AH18" s="1"/>
      <c r="AI18" s="1"/>
      <c r="AJ18" s="1"/>
    </row>
    <row r="19" spans="1:36" ht="130" customHeight="1">
      <c r="A19" s="191"/>
      <c r="B19" s="256"/>
      <c r="C19" s="179"/>
      <c r="D19" s="332"/>
      <c r="E19" s="315"/>
      <c r="F19" s="202"/>
      <c r="G19" s="205"/>
      <c r="H19" s="208"/>
      <c r="I19" s="417"/>
      <c r="J19" s="8" t="s">
        <v>81</v>
      </c>
      <c r="K19" s="9" t="s">
        <v>147</v>
      </c>
      <c r="L19" s="10">
        <v>15</v>
      </c>
      <c r="M19" s="219" t="s">
        <v>152</v>
      </c>
      <c r="N19" s="184"/>
      <c r="O19" s="222" t="s">
        <v>152</v>
      </c>
      <c r="P19" s="188"/>
      <c r="Q19" s="224">
        <v>2</v>
      </c>
      <c r="R19" s="248"/>
      <c r="S19" s="205"/>
      <c r="T19" s="208"/>
      <c r="U19" s="251"/>
      <c r="V19" s="227" t="s">
        <v>83</v>
      </c>
      <c r="W19" s="433"/>
      <c r="X19" s="227" t="s">
        <v>84</v>
      </c>
      <c r="Y19" s="42"/>
      <c r="Z19" s="424"/>
      <c r="AA19" s="427"/>
      <c r="AB19" s="427"/>
      <c r="AC19" s="360"/>
      <c r="AD19" s="340"/>
      <c r="AE19" s="1"/>
      <c r="AF19" s="327"/>
      <c r="AG19" s="371"/>
      <c r="AH19" s="1"/>
      <c r="AI19" s="1"/>
      <c r="AJ19" s="1"/>
    </row>
    <row r="20" spans="1:36" ht="130" customHeight="1">
      <c r="A20" s="191"/>
      <c r="B20" s="256"/>
      <c r="C20" s="179"/>
      <c r="D20" s="332"/>
      <c r="E20" s="315"/>
      <c r="F20" s="202"/>
      <c r="G20" s="205"/>
      <c r="H20" s="208"/>
      <c r="I20" s="417"/>
      <c r="J20" s="8" t="s">
        <v>85</v>
      </c>
      <c r="K20" s="9" t="s">
        <v>86</v>
      </c>
      <c r="L20" s="10">
        <v>15</v>
      </c>
      <c r="M20" s="220"/>
      <c r="N20" s="184"/>
      <c r="O20" s="222"/>
      <c r="P20" s="188"/>
      <c r="Q20" s="225"/>
      <c r="R20" s="248"/>
      <c r="S20" s="205"/>
      <c r="T20" s="208"/>
      <c r="U20" s="251"/>
      <c r="V20" s="228"/>
      <c r="W20" s="433"/>
      <c r="X20" s="228"/>
      <c r="Y20" s="42"/>
      <c r="Z20" s="424"/>
      <c r="AA20" s="427"/>
      <c r="AB20" s="427"/>
      <c r="AC20" s="360"/>
      <c r="AD20" s="340"/>
      <c r="AE20" s="1"/>
      <c r="AF20" s="327"/>
      <c r="AG20" s="371"/>
      <c r="AH20" s="1"/>
      <c r="AI20" s="1"/>
      <c r="AJ20" s="1"/>
    </row>
    <row r="21" spans="1:36" ht="130" customHeight="1">
      <c r="A21" s="191"/>
      <c r="B21" s="256"/>
      <c r="C21" s="179"/>
      <c r="D21" s="332"/>
      <c r="E21" s="315"/>
      <c r="F21" s="202"/>
      <c r="G21" s="205"/>
      <c r="H21" s="208"/>
      <c r="I21" s="417"/>
      <c r="J21" s="8" t="s">
        <v>87</v>
      </c>
      <c r="K21" s="9" t="s">
        <v>148</v>
      </c>
      <c r="L21" s="10">
        <v>15</v>
      </c>
      <c r="M21" s="220"/>
      <c r="N21" s="184"/>
      <c r="O21" s="222"/>
      <c r="P21" s="188"/>
      <c r="Q21" s="225"/>
      <c r="R21" s="248"/>
      <c r="S21" s="205"/>
      <c r="T21" s="208"/>
      <c r="U21" s="251"/>
      <c r="V21" s="329" t="s">
        <v>89</v>
      </c>
      <c r="W21" s="433"/>
      <c r="X21" s="420" t="s">
        <v>328</v>
      </c>
      <c r="Y21" s="41"/>
      <c r="Z21" s="424"/>
      <c r="AA21" s="427"/>
      <c r="AB21" s="427"/>
      <c r="AC21" s="360"/>
      <c r="AD21" s="340"/>
      <c r="AE21" s="1"/>
      <c r="AF21" s="327"/>
      <c r="AG21" s="371"/>
      <c r="AH21" s="1"/>
      <c r="AI21" s="1"/>
      <c r="AJ21" s="1"/>
    </row>
    <row r="22" spans="1:36" ht="130" customHeight="1" thickBot="1">
      <c r="A22" s="192"/>
      <c r="B22" s="257"/>
      <c r="C22" s="180"/>
      <c r="D22" s="232"/>
      <c r="E22" s="316"/>
      <c r="F22" s="203"/>
      <c r="G22" s="206"/>
      <c r="H22" s="209"/>
      <c r="I22" s="418"/>
      <c r="J22" s="36" t="s">
        <v>91</v>
      </c>
      <c r="K22" s="37" t="s">
        <v>92</v>
      </c>
      <c r="L22" s="38">
        <v>10</v>
      </c>
      <c r="M22" s="221"/>
      <c r="N22" s="185"/>
      <c r="O22" s="223"/>
      <c r="P22" s="189"/>
      <c r="Q22" s="226"/>
      <c r="R22" s="249"/>
      <c r="S22" s="206"/>
      <c r="T22" s="209"/>
      <c r="U22" s="252"/>
      <c r="V22" s="330"/>
      <c r="W22" s="434"/>
      <c r="X22" s="421"/>
      <c r="Y22" s="41"/>
      <c r="Z22" s="425"/>
      <c r="AA22" s="428"/>
      <c r="AB22" s="428"/>
      <c r="AC22" s="361"/>
      <c r="AD22" s="341"/>
      <c r="AE22" s="1"/>
      <c r="AF22" s="328"/>
      <c r="AG22" s="372"/>
      <c r="AH22" s="1"/>
      <c r="AI22" s="1"/>
      <c r="AJ22" s="1"/>
    </row>
    <row r="23" spans="1:36" ht="100" customHeight="1">
      <c r="A23" s="191">
        <v>2</v>
      </c>
      <c r="B23" s="255" t="s">
        <v>329</v>
      </c>
      <c r="C23" s="178" t="s">
        <v>330</v>
      </c>
      <c r="D23" s="196" t="s">
        <v>331</v>
      </c>
      <c r="E23" s="314" t="s">
        <v>61</v>
      </c>
      <c r="F23" s="202" t="s">
        <v>101</v>
      </c>
      <c r="G23" s="204" t="s">
        <v>102</v>
      </c>
      <c r="H23" s="207" t="s">
        <v>103</v>
      </c>
      <c r="I23" s="362" t="s">
        <v>332</v>
      </c>
      <c r="J23" s="5" t="s">
        <v>94</v>
      </c>
      <c r="K23" s="6" t="s">
        <v>64</v>
      </c>
      <c r="L23" s="7">
        <v>15</v>
      </c>
      <c r="M23" s="181">
        <v>100</v>
      </c>
      <c r="N23" s="183" t="s">
        <v>65</v>
      </c>
      <c r="O23" s="186">
        <v>100</v>
      </c>
      <c r="P23" s="187" t="s">
        <v>89</v>
      </c>
      <c r="Q23" s="190" t="s">
        <v>66</v>
      </c>
      <c r="R23" s="247" t="s">
        <v>61</v>
      </c>
      <c r="S23" s="204" t="s">
        <v>102</v>
      </c>
      <c r="T23" s="207" t="s">
        <v>103</v>
      </c>
      <c r="U23" s="250" t="s">
        <v>67</v>
      </c>
      <c r="V23" s="196" t="s">
        <v>333</v>
      </c>
      <c r="W23" s="255" t="s">
        <v>334</v>
      </c>
      <c r="X23" s="422" t="s">
        <v>321</v>
      </c>
      <c r="Y23" s="41"/>
      <c r="Z23" s="423">
        <v>45412</v>
      </c>
      <c r="AA23" s="426" t="s">
        <v>335</v>
      </c>
      <c r="AB23" s="429" t="s">
        <v>336</v>
      </c>
      <c r="AC23" s="360" t="s">
        <v>324</v>
      </c>
      <c r="AD23" s="340" t="s">
        <v>325</v>
      </c>
      <c r="AE23" s="1"/>
      <c r="AF23" s="435" t="s">
        <v>337</v>
      </c>
      <c r="AG23" s="437" t="s">
        <v>338</v>
      </c>
      <c r="AH23" s="1"/>
      <c r="AI23" s="1"/>
      <c r="AJ23" s="1"/>
    </row>
    <row r="24" spans="1:36" ht="100" customHeight="1">
      <c r="A24" s="191"/>
      <c r="B24" s="256"/>
      <c r="C24" s="179"/>
      <c r="D24" s="197"/>
      <c r="E24" s="315"/>
      <c r="F24" s="202"/>
      <c r="G24" s="205"/>
      <c r="H24" s="208"/>
      <c r="I24" s="317"/>
      <c r="J24" s="8" t="s">
        <v>76</v>
      </c>
      <c r="K24" s="9" t="s">
        <v>77</v>
      </c>
      <c r="L24" s="10">
        <v>15</v>
      </c>
      <c r="M24" s="182"/>
      <c r="N24" s="184"/>
      <c r="O24" s="186"/>
      <c r="P24" s="188"/>
      <c r="Q24" s="190"/>
      <c r="R24" s="248"/>
      <c r="S24" s="205"/>
      <c r="T24" s="208"/>
      <c r="U24" s="251"/>
      <c r="V24" s="273"/>
      <c r="W24" s="256"/>
      <c r="X24" s="332"/>
      <c r="Y24" s="41"/>
      <c r="Z24" s="424"/>
      <c r="AA24" s="427"/>
      <c r="AB24" s="427"/>
      <c r="AC24" s="360"/>
      <c r="AD24" s="340"/>
      <c r="AE24" s="1"/>
      <c r="AF24" s="435"/>
      <c r="AG24" s="438"/>
      <c r="AH24" s="1"/>
      <c r="AI24" s="1"/>
      <c r="AJ24" s="1"/>
    </row>
    <row r="25" spans="1:36" ht="100" customHeight="1">
      <c r="A25" s="191"/>
      <c r="B25" s="256"/>
      <c r="C25" s="179"/>
      <c r="D25" s="197"/>
      <c r="E25" s="315"/>
      <c r="F25" s="202"/>
      <c r="G25" s="205"/>
      <c r="H25" s="208"/>
      <c r="I25" s="317"/>
      <c r="J25" s="11" t="s">
        <v>78</v>
      </c>
      <c r="K25" s="9" t="s">
        <v>79</v>
      </c>
      <c r="L25" s="10">
        <v>15</v>
      </c>
      <c r="M25" s="182"/>
      <c r="N25" s="184"/>
      <c r="O25" s="186"/>
      <c r="P25" s="188"/>
      <c r="Q25" s="12" t="s">
        <v>80</v>
      </c>
      <c r="R25" s="248"/>
      <c r="S25" s="205"/>
      <c r="T25" s="208"/>
      <c r="U25" s="251"/>
      <c r="V25" s="273"/>
      <c r="W25" s="256"/>
      <c r="X25" s="332"/>
      <c r="Y25" s="41"/>
      <c r="Z25" s="424"/>
      <c r="AA25" s="427"/>
      <c r="AB25" s="427"/>
      <c r="AC25" s="360"/>
      <c r="AD25" s="340"/>
      <c r="AE25" s="1"/>
      <c r="AF25" s="435"/>
      <c r="AG25" s="438"/>
      <c r="AH25" s="1"/>
      <c r="AI25" s="1"/>
      <c r="AJ25" s="1"/>
    </row>
    <row r="26" spans="1:36" ht="100" customHeight="1">
      <c r="A26" s="191"/>
      <c r="B26" s="256"/>
      <c r="C26" s="179"/>
      <c r="D26" s="197"/>
      <c r="E26" s="315"/>
      <c r="F26" s="202"/>
      <c r="G26" s="205"/>
      <c r="H26" s="208"/>
      <c r="I26" s="317"/>
      <c r="J26" s="8" t="s">
        <v>81</v>
      </c>
      <c r="K26" s="9" t="s">
        <v>147</v>
      </c>
      <c r="L26" s="10">
        <v>15</v>
      </c>
      <c r="M26" s="219" t="s">
        <v>152</v>
      </c>
      <c r="N26" s="184"/>
      <c r="O26" s="222" t="s">
        <v>152</v>
      </c>
      <c r="P26" s="188"/>
      <c r="Q26" s="224">
        <v>2</v>
      </c>
      <c r="R26" s="248"/>
      <c r="S26" s="205"/>
      <c r="T26" s="208"/>
      <c r="U26" s="251"/>
      <c r="V26" s="227" t="s">
        <v>83</v>
      </c>
      <c r="W26" s="256"/>
      <c r="X26" s="227" t="s">
        <v>84</v>
      </c>
      <c r="Y26" s="42"/>
      <c r="Z26" s="424"/>
      <c r="AA26" s="427"/>
      <c r="AB26" s="427"/>
      <c r="AC26" s="360"/>
      <c r="AD26" s="340"/>
      <c r="AE26" s="1"/>
      <c r="AF26" s="435"/>
      <c r="AG26" s="438"/>
      <c r="AH26" s="1"/>
      <c r="AI26" s="1"/>
      <c r="AJ26" s="1"/>
    </row>
    <row r="27" spans="1:36" ht="100" customHeight="1">
      <c r="A27" s="191"/>
      <c r="B27" s="256"/>
      <c r="C27" s="179"/>
      <c r="D27" s="197"/>
      <c r="E27" s="315"/>
      <c r="F27" s="202"/>
      <c r="G27" s="205"/>
      <c r="H27" s="208"/>
      <c r="I27" s="317"/>
      <c r="J27" s="8" t="s">
        <v>85</v>
      </c>
      <c r="K27" s="9" t="s">
        <v>86</v>
      </c>
      <c r="L27" s="10">
        <v>15</v>
      </c>
      <c r="M27" s="220"/>
      <c r="N27" s="184"/>
      <c r="O27" s="222"/>
      <c r="P27" s="188"/>
      <c r="Q27" s="225"/>
      <c r="R27" s="248"/>
      <c r="S27" s="205"/>
      <c r="T27" s="208"/>
      <c r="U27" s="251"/>
      <c r="V27" s="228"/>
      <c r="W27" s="256"/>
      <c r="X27" s="228"/>
      <c r="Y27" s="42"/>
      <c r="Z27" s="424"/>
      <c r="AA27" s="427"/>
      <c r="AB27" s="427"/>
      <c r="AC27" s="360"/>
      <c r="AD27" s="340"/>
      <c r="AE27" s="1"/>
      <c r="AF27" s="435"/>
      <c r="AG27" s="438"/>
      <c r="AH27" s="1"/>
      <c r="AI27" s="1"/>
      <c r="AJ27" s="1"/>
    </row>
    <row r="28" spans="1:36" ht="100" customHeight="1">
      <c r="A28" s="191"/>
      <c r="B28" s="256"/>
      <c r="C28" s="179"/>
      <c r="D28" s="197"/>
      <c r="E28" s="315"/>
      <c r="F28" s="202"/>
      <c r="G28" s="205"/>
      <c r="H28" s="208"/>
      <c r="I28" s="317"/>
      <c r="J28" s="8" t="s">
        <v>87</v>
      </c>
      <c r="K28" s="9" t="s">
        <v>148</v>
      </c>
      <c r="L28" s="10">
        <v>15</v>
      </c>
      <c r="M28" s="220"/>
      <c r="N28" s="184"/>
      <c r="O28" s="222"/>
      <c r="P28" s="188"/>
      <c r="Q28" s="225"/>
      <c r="R28" s="248"/>
      <c r="S28" s="205"/>
      <c r="T28" s="208"/>
      <c r="U28" s="251"/>
      <c r="V28" s="229" t="s">
        <v>89</v>
      </c>
      <c r="W28" s="256"/>
      <c r="X28" s="231" t="s">
        <v>339</v>
      </c>
      <c r="Y28" s="41"/>
      <c r="Z28" s="424"/>
      <c r="AA28" s="427"/>
      <c r="AB28" s="427"/>
      <c r="AC28" s="360"/>
      <c r="AD28" s="340"/>
      <c r="AE28" s="1"/>
      <c r="AF28" s="435"/>
      <c r="AG28" s="438"/>
      <c r="AH28" s="1"/>
      <c r="AI28" s="1"/>
      <c r="AJ28" s="1"/>
    </row>
    <row r="29" spans="1:36" ht="100" customHeight="1" thickBot="1">
      <c r="A29" s="192"/>
      <c r="B29" s="257"/>
      <c r="C29" s="180"/>
      <c r="D29" s="198"/>
      <c r="E29" s="316"/>
      <c r="F29" s="203"/>
      <c r="G29" s="206"/>
      <c r="H29" s="209"/>
      <c r="I29" s="363"/>
      <c r="J29" s="36" t="s">
        <v>91</v>
      </c>
      <c r="K29" s="37" t="s">
        <v>92</v>
      </c>
      <c r="L29" s="38">
        <v>10</v>
      </c>
      <c r="M29" s="221"/>
      <c r="N29" s="185"/>
      <c r="O29" s="223"/>
      <c r="P29" s="189"/>
      <c r="Q29" s="226"/>
      <c r="R29" s="249"/>
      <c r="S29" s="206"/>
      <c r="T29" s="209"/>
      <c r="U29" s="252"/>
      <c r="V29" s="230"/>
      <c r="W29" s="257"/>
      <c r="X29" s="232"/>
      <c r="Y29" s="41"/>
      <c r="Z29" s="440"/>
      <c r="AA29" s="441"/>
      <c r="AB29" s="441"/>
      <c r="AC29" s="361"/>
      <c r="AD29" s="341"/>
      <c r="AE29" s="127"/>
      <c r="AF29" s="436"/>
      <c r="AG29" s="439"/>
      <c r="AH29" s="1"/>
      <c r="AI29" s="1"/>
      <c r="AJ29" s="1"/>
    </row>
    <row r="30" spans="1:36" ht="120" customHeight="1">
      <c r="A30" s="191">
        <v>1</v>
      </c>
      <c r="B30" s="255" t="s">
        <v>340</v>
      </c>
      <c r="C30" s="178" t="s">
        <v>341</v>
      </c>
      <c r="D30" s="178" t="s">
        <v>342</v>
      </c>
      <c r="E30" s="314" t="s">
        <v>61</v>
      </c>
      <c r="F30" s="202" t="s">
        <v>62</v>
      </c>
      <c r="G30" s="204" t="s">
        <v>97</v>
      </c>
      <c r="H30" s="207" t="s">
        <v>62</v>
      </c>
      <c r="I30" s="317" t="s">
        <v>343</v>
      </c>
      <c r="J30" s="5" t="s">
        <v>94</v>
      </c>
      <c r="K30" s="6" t="s">
        <v>64</v>
      </c>
      <c r="L30" s="7">
        <v>15</v>
      </c>
      <c r="M30" s="181">
        <v>100</v>
      </c>
      <c r="N30" s="183" t="s">
        <v>65</v>
      </c>
      <c r="O30" s="186">
        <v>100</v>
      </c>
      <c r="P30" s="187" t="s">
        <v>89</v>
      </c>
      <c r="Q30" s="190" t="s">
        <v>66</v>
      </c>
      <c r="R30" s="247" t="s">
        <v>61</v>
      </c>
      <c r="S30" s="204" t="s">
        <v>97</v>
      </c>
      <c r="T30" s="207" t="s">
        <v>62</v>
      </c>
      <c r="U30" s="250" t="s">
        <v>67</v>
      </c>
      <c r="V30" s="196" t="s">
        <v>344</v>
      </c>
      <c r="W30" s="255" t="s">
        <v>345</v>
      </c>
      <c r="X30" s="422" t="s">
        <v>346</v>
      </c>
      <c r="Y30" s="41"/>
      <c r="Z30" s="261"/>
      <c r="AA30" s="338" t="s">
        <v>347</v>
      </c>
      <c r="AB30" s="446" t="s">
        <v>348</v>
      </c>
      <c r="AC30" s="360" t="s">
        <v>324</v>
      </c>
      <c r="AD30" s="340" t="s">
        <v>325</v>
      </c>
      <c r="AE30" s="1"/>
      <c r="AF30" s="327" t="s">
        <v>349</v>
      </c>
      <c r="AG30" s="442" t="s">
        <v>350</v>
      </c>
      <c r="AH30" s="1"/>
      <c r="AI30" s="1"/>
      <c r="AJ30" s="1"/>
    </row>
    <row r="31" spans="1:36" ht="120" customHeight="1">
      <c r="A31" s="191"/>
      <c r="B31" s="256"/>
      <c r="C31" s="179"/>
      <c r="D31" s="179"/>
      <c r="E31" s="315"/>
      <c r="F31" s="202"/>
      <c r="G31" s="205"/>
      <c r="H31" s="208"/>
      <c r="I31" s="317"/>
      <c r="J31" s="8" t="s">
        <v>76</v>
      </c>
      <c r="K31" s="9" t="s">
        <v>77</v>
      </c>
      <c r="L31" s="10">
        <v>15</v>
      </c>
      <c r="M31" s="182"/>
      <c r="N31" s="184"/>
      <c r="O31" s="186"/>
      <c r="P31" s="188"/>
      <c r="Q31" s="190"/>
      <c r="R31" s="248"/>
      <c r="S31" s="205"/>
      <c r="T31" s="208"/>
      <c r="U31" s="251"/>
      <c r="V31" s="273"/>
      <c r="W31" s="256"/>
      <c r="X31" s="332"/>
      <c r="Y31" s="41"/>
      <c r="Z31" s="261"/>
      <c r="AA31" s="338"/>
      <c r="AB31" s="447"/>
      <c r="AC31" s="360"/>
      <c r="AD31" s="340"/>
      <c r="AE31" s="1"/>
      <c r="AF31" s="327"/>
      <c r="AG31" s="443"/>
      <c r="AH31" s="1"/>
      <c r="AI31" s="1"/>
      <c r="AJ31" s="1"/>
    </row>
    <row r="32" spans="1:36" ht="120" customHeight="1">
      <c r="A32" s="191"/>
      <c r="B32" s="256"/>
      <c r="C32" s="179"/>
      <c r="D32" s="179"/>
      <c r="E32" s="315"/>
      <c r="F32" s="202"/>
      <c r="G32" s="205"/>
      <c r="H32" s="208"/>
      <c r="I32" s="317"/>
      <c r="J32" s="11" t="s">
        <v>78</v>
      </c>
      <c r="K32" s="9" t="s">
        <v>351</v>
      </c>
      <c r="L32" s="10">
        <v>15</v>
      </c>
      <c r="M32" s="182"/>
      <c r="N32" s="184"/>
      <c r="O32" s="186"/>
      <c r="P32" s="188"/>
      <c r="Q32" s="12" t="s">
        <v>80</v>
      </c>
      <c r="R32" s="248"/>
      <c r="S32" s="205"/>
      <c r="T32" s="208"/>
      <c r="U32" s="251"/>
      <c r="V32" s="273"/>
      <c r="W32" s="256"/>
      <c r="X32" s="332"/>
      <c r="Y32" s="41"/>
      <c r="Z32" s="261"/>
      <c r="AA32" s="338"/>
      <c r="AB32" s="447"/>
      <c r="AC32" s="360"/>
      <c r="AD32" s="340"/>
      <c r="AE32" s="1"/>
      <c r="AF32" s="327"/>
      <c r="AG32" s="443"/>
      <c r="AH32" s="1"/>
      <c r="AI32" s="1"/>
      <c r="AJ32" s="1"/>
    </row>
    <row r="33" spans="1:36" ht="100.5" customHeight="1">
      <c r="A33" s="191"/>
      <c r="B33" s="256"/>
      <c r="C33" s="179"/>
      <c r="D33" s="179"/>
      <c r="E33" s="315"/>
      <c r="F33" s="202"/>
      <c r="G33" s="205"/>
      <c r="H33" s="208"/>
      <c r="I33" s="317"/>
      <c r="J33" s="8" t="s">
        <v>81</v>
      </c>
      <c r="K33" s="9" t="s">
        <v>147</v>
      </c>
      <c r="L33" s="10">
        <v>15</v>
      </c>
      <c r="M33" s="219" t="s">
        <v>152</v>
      </c>
      <c r="N33" s="184"/>
      <c r="O33" s="222" t="s">
        <v>152</v>
      </c>
      <c r="P33" s="188"/>
      <c r="Q33" s="224">
        <v>2</v>
      </c>
      <c r="R33" s="248"/>
      <c r="S33" s="205"/>
      <c r="T33" s="208"/>
      <c r="U33" s="251"/>
      <c r="V33" s="227" t="s">
        <v>83</v>
      </c>
      <c r="W33" s="256"/>
      <c r="X33" s="227" t="s">
        <v>84</v>
      </c>
      <c r="Y33" s="42"/>
      <c r="Z33" s="261"/>
      <c r="AA33" s="338"/>
      <c r="AB33" s="447"/>
      <c r="AC33" s="360"/>
      <c r="AD33" s="340"/>
      <c r="AE33" s="1"/>
      <c r="AF33" s="327"/>
      <c r="AG33" s="443"/>
      <c r="AH33" s="1"/>
      <c r="AI33" s="1"/>
      <c r="AJ33" s="1"/>
    </row>
    <row r="34" spans="1:36" ht="100.5" customHeight="1">
      <c r="A34" s="191"/>
      <c r="B34" s="256"/>
      <c r="C34" s="179"/>
      <c r="D34" s="179"/>
      <c r="E34" s="315"/>
      <c r="F34" s="202"/>
      <c r="G34" s="205"/>
      <c r="H34" s="208"/>
      <c r="I34" s="317"/>
      <c r="J34" s="8" t="s">
        <v>85</v>
      </c>
      <c r="K34" s="9" t="s">
        <v>86</v>
      </c>
      <c r="L34" s="10">
        <v>15</v>
      </c>
      <c r="M34" s="220"/>
      <c r="N34" s="184"/>
      <c r="O34" s="222"/>
      <c r="P34" s="188"/>
      <c r="Q34" s="225"/>
      <c r="R34" s="248"/>
      <c r="S34" s="205"/>
      <c r="T34" s="208"/>
      <c r="U34" s="251"/>
      <c r="V34" s="228"/>
      <c r="W34" s="256"/>
      <c r="X34" s="228"/>
      <c r="Y34" s="42"/>
      <c r="Z34" s="261"/>
      <c r="AA34" s="338"/>
      <c r="AB34" s="447"/>
      <c r="AC34" s="360"/>
      <c r="AD34" s="340"/>
      <c r="AE34" s="1"/>
      <c r="AF34" s="327"/>
      <c r="AG34" s="443"/>
      <c r="AH34" s="1"/>
      <c r="AI34" s="1"/>
      <c r="AJ34" s="1"/>
    </row>
    <row r="35" spans="1:36" ht="100.5" customHeight="1">
      <c r="A35" s="191"/>
      <c r="B35" s="256"/>
      <c r="C35" s="179"/>
      <c r="D35" s="179"/>
      <c r="E35" s="315"/>
      <c r="F35" s="202"/>
      <c r="G35" s="205"/>
      <c r="H35" s="208"/>
      <c r="I35" s="317"/>
      <c r="J35" s="8" t="s">
        <v>87</v>
      </c>
      <c r="K35" s="9" t="s">
        <v>352</v>
      </c>
      <c r="L35" s="10">
        <v>15</v>
      </c>
      <c r="M35" s="220"/>
      <c r="N35" s="184"/>
      <c r="O35" s="222"/>
      <c r="P35" s="188"/>
      <c r="Q35" s="225"/>
      <c r="R35" s="248"/>
      <c r="S35" s="205"/>
      <c r="T35" s="208"/>
      <c r="U35" s="251"/>
      <c r="V35" s="329"/>
      <c r="W35" s="256"/>
      <c r="X35" s="231" t="s">
        <v>353</v>
      </c>
      <c r="Y35" s="41"/>
      <c r="Z35" s="261"/>
      <c r="AA35" s="338"/>
      <c r="AB35" s="447"/>
      <c r="AC35" s="360"/>
      <c r="AD35" s="340"/>
      <c r="AE35" s="1"/>
      <c r="AF35" s="327"/>
      <c r="AG35" s="443"/>
      <c r="AH35" s="1"/>
      <c r="AI35" s="1"/>
      <c r="AJ35" s="1"/>
    </row>
    <row r="36" spans="1:36" ht="100.5" customHeight="1" thickBot="1">
      <c r="A36" s="192"/>
      <c r="B36" s="257"/>
      <c r="C36" s="180"/>
      <c r="D36" s="180"/>
      <c r="E36" s="316"/>
      <c r="F36" s="203"/>
      <c r="G36" s="206"/>
      <c r="H36" s="209"/>
      <c r="I36" s="363"/>
      <c r="J36" s="36" t="s">
        <v>91</v>
      </c>
      <c r="K36" s="37" t="s">
        <v>92</v>
      </c>
      <c r="L36" s="38">
        <v>10</v>
      </c>
      <c r="M36" s="221"/>
      <c r="N36" s="185"/>
      <c r="O36" s="223"/>
      <c r="P36" s="189"/>
      <c r="Q36" s="226"/>
      <c r="R36" s="249"/>
      <c r="S36" s="206"/>
      <c r="T36" s="209"/>
      <c r="U36" s="252"/>
      <c r="V36" s="330"/>
      <c r="W36" s="257"/>
      <c r="X36" s="232"/>
      <c r="Y36" s="41"/>
      <c r="Z36" s="445"/>
      <c r="AA36" s="339"/>
      <c r="AB36" s="448"/>
      <c r="AC36" s="361"/>
      <c r="AD36" s="341"/>
      <c r="AE36" s="1"/>
      <c r="AF36" s="328"/>
      <c r="AG36" s="444"/>
      <c r="AH36" s="1"/>
      <c r="AI36" s="1"/>
      <c r="AJ36" s="1"/>
    </row>
  </sheetData>
  <dataConsolidate/>
  <mergeCells count="142">
    <mergeCell ref="AC30:AC36"/>
    <mergeCell ref="AD30:AD36"/>
    <mergeCell ref="AF30:AF36"/>
    <mergeCell ref="AG30:AG36"/>
    <mergeCell ref="M33:M36"/>
    <mergeCell ref="O33:O36"/>
    <mergeCell ref="Q33:Q36"/>
    <mergeCell ref="V33:V34"/>
    <mergeCell ref="X33:X34"/>
    <mergeCell ref="V35:V36"/>
    <mergeCell ref="V30:V32"/>
    <mergeCell ref="W30:W36"/>
    <mergeCell ref="X30:X32"/>
    <mergeCell ref="Z30:Z36"/>
    <mergeCell ref="AA30:AA36"/>
    <mergeCell ref="AB30:AB36"/>
    <mergeCell ref="X35:X36"/>
    <mergeCell ref="P30:P36"/>
    <mergeCell ref="Q30:Q31"/>
    <mergeCell ref="R30:R36"/>
    <mergeCell ref="S30:S36"/>
    <mergeCell ref="T30:T36"/>
    <mergeCell ref="U30:U36"/>
    <mergeCell ref="G30:G36"/>
    <mergeCell ref="H30:H36"/>
    <mergeCell ref="I30:I36"/>
    <mergeCell ref="M30:M32"/>
    <mergeCell ref="N30:N36"/>
    <mergeCell ref="O30:O32"/>
    <mergeCell ref="A30:A36"/>
    <mergeCell ref="B30:B36"/>
    <mergeCell ref="C30:C36"/>
    <mergeCell ref="D30:D36"/>
    <mergeCell ref="E30:E36"/>
    <mergeCell ref="F30:F36"/>
    <mergeCell ref="AC23:AC29"/>
    <mergeCell ref="AD23:AD29"/>
    <mergeCell ref="AF23:AF29"/>
    <mergeCell ref="AG23:AG29"/>
    <mergeCell ref="M26:M29"/>
    <mergeCell ref="O26:O29"/>
    <mergeCell ref="Q26:Q29"/>
    <mergeCell ref="V26:V27"/>
    <mergeCell ref="X26:X27"/>
    <mergeCell ref="V28:V29"/>
    <mergeCell ref="V23:V25"/>
    <mergeCell ref="W23:W29"/>
    <mergeCell ref="X23:X25"/>
    <mergeCell ref="Z23:Z29"/>
    <mergeCell ref="AA23:AA29"/>
    <mergeCell ref="AB23:AB29"/>
    <mergeCell ref="X28:X29"/>
    <mergeCell ref="P23:P29"/>
    <mergeCell ref="Q23:Q24"/>
    <mergeCell ref="R23:R29"/>
    <mergeCell ref="S23:S29"/>
    <mergeCell ref="T23:T29"/>
    <mergeCell ref="U23:U29"/>
    <mergeCell ref="G23:G29"/>
    <mergeCell ref="H23:H29"/>
    <mergeCell ref="I23:I29"/>
    <mergeCell ref="M23:M25"/>
    <mergeCell ref="N23:N29"/>
    <mergeCell ref="O23:O25"/>
    <mergeCell ref="A23:A29"/>
    <mergeCell ref="B23:B29"/>
    <mergeCell ref="C23:C29"/>
    <mergeCell ref="D23:D29"/>
    <mergeCell ref="E23:E29"/>
    <mergeCell ref="F23:F29"/>
    <mergeCell ref="AF16:AF22"/>
    <mergeCell ref="AG16:AG22"/>
    <mergeCell ref="M19:M22"/>
    <mergeCell ref="O19:O22"/>
    <mergeCell ref="Q19:Q22"/>
    <mergeCell ref="V19:V20"/>
    <mergeCell ref="X19:X20"/>
    <mergeCell ref="V21:V22"/>
    <mergeCell ref="X21:X22"/>
    <mergeCell ref="X16:X18"/>
    <mergeCell ref="Z16:Z22"/>
    <mergeCell ref="AA16:AA22"/>
    <mergeCell ref="AB16:AB22"/>
    <mergeCell ref="AC16:AC22"/>
    <mergeCell ref="AD16:AD22"/>
    <mergeCell ref="R16:R22"/>
    <mergeCell ref="S16:S22"/>
    <mergeCell ref="T16:T22"/>
    <mergeCell ref="U16:U22"/>
    <mergeCell ref="V16:V18"/>
    <mergeCell ref="W16:W22"/>
    <mergeCell ref="I16:I22"/>
    <mergeCell ref="M16:M18"/>
    <mergeCell ref="N16:N22"/>
    <mergeCell ref="O16:O18"/>
    <mergeCell ref="P16:P22"/>
    <mergeCell ref="Q16:Q17"/>
    <mergeCell ref="V14:V15"/>
    <mergeCell ref="W14:X14"/>
    <mergeCell ref="A16:A22"/>
    <mergeCell ref="B16:B22"/>
    <mergeCell ref="C16:C22"/>
    <mergeCell ref="D16:D22"/>
    <mergeCell ref="E16:E22"/>
    <mergeCell ref="F16:F22"/>
    <mergeCell ref="G16:G22"/>
    <mergeCell ref="H16:H22"/>
    <mergeCell ref="O14:O15"/>
    <mergeCell ref="P14:P15"/>
    <mergeCell ref="Q14:Q15"/>
    <mergeCell ref="R14:R15"/>
    <mergeCell ref="T14:T15"/>
    <mergeCell ref="U14:U15"/>
    <mergeCell ref="I14:I15"/>
    <mergeCell ref="J14:J15"/>
    <mergeCell ref="K14:K15"/>
    <mergeCell ref="L14:L15"/>
    <mergeCell ref="M14:M15"/>
    <mergeCell ref="N14:N15"/>
    <mergeCell ref="Z12:AD14"/>
    <mergeCell ref="AF12:AG14"/>
    <mergeCell ref="A13:A15"/>
    <mergeCell ref="B13:B15"/>
    <mergeCell ref="C13:C15"/>
    <mergeCell ref="D13:D15"/>
    <mergeCell ref="E13:H13"/>
    <mergeCell ref="I13:Q13"/>
    <mergeCell ref="T13:X13"/>
    <mergeCell ref="E14:H14"/>
    <mergeCell ref="B6:H6"/>
    <mergeCell ref="M6:N6"/>
    <mergeCell ref="B8:I8"/>
    <mergeCell ref="B9:I9"/>
    <mergeCell ref="A12:D12"/>
    <mergeCell ref="E12:X12"/>
    <mergeCell ref="A1:A4"/>
    <mergeCell ref="B1:AC2"/>
    <mergeCell ref="AD1:AF1"/>
    <mergeCell ref="AD2:AF2"/>
    <mergeCell ref="B3:AC4"/>
    <mergeCell ref="AD3:AF3"/>
    <mergeCell ref="AD4:AF4"/>
  </mergeCells>
  <conditionalFormatting sqref="H16:H36">
    <cfRule type="containsText" dxfId="23" priority="4" operator="containsText" text="EXTREMO">
      <formula>NOT(ISERROR(SEARCH("EXTREMO",H16)))</formula>
    </cfRule>
    <cfRule type="containsText" dxfId="22" priority="5" operator="containsText" text="ALTO">
      <formula>NOT(ISERROR(SEARCH("ALTO",H16)))</formula>
    </cfRule>
    <cfRule type="containsText" dxfId="21" priority="6" operator="containsText" text="MODERADO">
      <formula>NOT(ISERROR(SEARCH("MODERADO",H16)))</formula>
    </cfRule>
  </conditionalFormatting>
  <conditionalFormatting sqref="T16:T36">
    <cfRule type="containsText" dxfId="20" priority="1" operator="containsText" text="EXTREMO">
      <formula>NOT(ISERROR(SEARCH("EXTREMO",T16)))</formula>
    </cfRule>
    <cfRule type="containsText" dxfId="19" priority="2" operator="containsText" text="ALTO">
      <formula>NOT(ISERROR(SEARCH("ALTO",T16)))</formula>
    </cfRule>
    <cfRule type="containsText" dxfId="18" priority="3" operator="containsText" text="MODERADO">
      <formula>NOT(ISERROR(SEARCH("MODERADO",T16)))</formula>
    </cfRule>
  </conditionalFormatting>
  <dataValidations count="1">
    <dataValidation type="list" allowBlank="1" showInputMessage="1" showErrorMessage="1" sqref="Q16:Q17" xr:uid="{00000000-0002-0000-0500-000000000000}">
      <formula1>$AE$19:$AE$21</formula1>
    </dataValidation>
  </dataValidations>
  <pageMargins left="0.70866141732283472" right="0.70866141732283472" top="0.74803149606299213" bottom="0.74803149606299213" header="0.31496062992125984" footer="0.31496062992125984"/>
  <pageSetup scale="14" fitToWidth="2" fitToHeight="2" orientation="landscape"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500-000001000000}">
          <x14:formula1>
            <xm:f>'D:\TRABAJOS\IDIPRON\Seguimiento 1 corrupcion\[Mapa de Riesgos de Corrupcion 2024 - Gestión de Inventarios, Almaén y Economato.xlsx]Datos'!#REF!</xm:f>
          </x14:formula1>
          <xm:sqref>N16:N22 U16:U22 F16:F22 E16 K16:K22 V21:V22</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J22"/>
  <sheetViews>
    <sheetView showGridLines="0" topLeftCell="AC14" zoomScale="70" zoomScaleNormal="70" zoomScaleSheetLayoutView="50" workbookViewId="0">
      <selection activeCell="J11" sqref="J11"/>
    </sheetView>
  </sheetViews>
  <sheetFormatPr baseColWidth="10" defaultColWidth="11.453125" defaultRowHeight="14.5"/>
  <cols>
    <col min="1" max="1" width="36.81640625" customWidth="1"/>
    <col min="2" max="4" width="32.54296875" customWidth="1"/>
    <col min="5" max="6" width="20.81640625" customWidth="1"/>
    <col min="7" max="7" width="20.81640625" hidden="1" customWidth="1"/>
    <col min="8" max="8" width="25.453125" customWidth="1"/>
    <col min="9" max="9" width="59.1796875" customWidth="1"/>
    <col min="10" max="10" width="53.7265625" customWidth="1"/>
    <col min="11" max="11" width="24.54296875" customWidth="1"/>
    <col min="12" max="12" width="0" hidden="1" customWidth="1"/>
    <col min="13" max="15" width="24.54296875" customWidth="1"/>
    <col min="16" max="16" width="19.7265625" customWidth="1"/>
    <col min="17" max="17" width="25.1796875" customWidth="1"/>
    <col min="18" max="19" width="25.1796875" hidden="1" customWidth="1"/>
    <col min="20" max="20" width="25.1796875" customWidth="1"/>
    <col min="21" max="21" width="16.54296875" customWidth="1"/>
    <col min="22" max="22" width="33.453125" customWidth="1"/>
    <col min="23" max="23" width="38.54296875" customWidth="1"/>
    <col min="24" max="24" width="25.453125" customWidth="1"/>
    <col min="25" max="25" width="1.7265625" customWidth="1"/>
    <col min="26" max="26" width="33.453125" customWidth="1"/>
    <col min="27" max="27" width="45.54296875" customWidth="1"/>
    <col min="28" max="28" width="33.453125" customWidth="1"/>
    <col min="29" max="29" width="40.26953125" customWidth="1"/>
    <col min="30" max="30" width="34.81640625" customWidth="1"/>
    <col min="31" max="31" width="2.26953125" customWidth="1"/>
    <col min="32" max="32" width="42.54296875" customWidth="1"/>
    <col min="33" max="33" width="50.26953125" customWidth="1"/>
    <col min="34" max="36" width="11.453125" customWidth="1"/>
  </cols>
  <sheetData>
    <row r="1" spans="1:36" ht="27" customHeight="1">
      <c r="A1" s="142"/>
      <c r="B1" s="143" t="s">
        <v>0</v>
      </c>
      <c r="C1" s="144"/>
      <c r="D1" s="144"/>
      <c r="E1" s="144"/>
      <c r="F1" s="144"/>
      <c r="G1" s="144"/>
      <c r="H1" s="144"/>
      <c r="I1" s="144"/>
      <c r="J1" s="144"/>
      <c r="K1" s="144"/>
      <c r="L1" s="144"/>
      <c r="M1" s="144"/>
      <c r="N1" s="144"/>
      <c r="O1" s="144"/>
      <c r="P1" s="144"/>
      <c r="Q1" s="144"/>
      <c r="R1" s="144"/>
      <c r="S1" s="144"/>
      <c r="T1" s="144"/>
      <c r="U1" s="144"/>
      <c r="V1" s="144"/>
      <c r="W1" s="144"/>
      <c r="X1" s="144"/>
      <c r="Y1" s="144"/>
      <c r="Z1" s="144"/>
      <c r="AA1" s="144"/>
      <c r="AB1" s="144"/>
      <c r="AC1" s="145"/>
      <c r="AD1" s="149" t="s">
        <v>1</v>
      </c>
      <c r="AE1" s="150"/>
      <c r="AF1" s="150"/>
      <c r="AG1" s="45" t="s">
        <v>155</v>
      </c>
      <c r="AH1" s="1"/>
      <c r="AI1" s="1"/>
      <c r="AJ1" s="1"/>
    </row>
    <row r="2" spans="1:36" ht="27" customHeight="1" thickBot="1">
      <c r="A2" s="142"/>
      <c r="B2" s="146"/>
      <c r="C2" s="147"/>
      <c r="D2" s="147"/>
      <c r="E2" s="147"/>
      <c r="F2" s="147"/>
      <c r="G2" s="147"/>
      <c r="H2" s="147"/>
      <c r="I2" s="147"/>
      <c r="J2" s="147"/>
      <c r="K2" s="147"/>
      <c r="L2" s="147"/>
      <c r="M2" s="147"/>
      <c r="N2" s="147"/>
      <c r="O2" s="147"/>
      <c r="P2" s="147"/>
      <c r="Q2" s="147"/>
      <c r="R2" s="147"/>
      <c r="S2" s="147"/>
      <c r="T2" s="147"/>
      <c r="U2" s="147"/>
      <c r="V2" s="147"/>
      <c r="W2" s="147"/>
      <c r="X2" s="147"/>
      <c r="Y2" s="147"/>
      <c r="Z2" s="147"/>
      <c r="AA2" s="147"/>
      <c r="AB2" s="147"/>
      <c r="AC2" s="148"/>
      <c r="AD2" s="149" t="s">
        <v>3</v>
      </c>
      <c r="AE2" s="150"/>
      <c r="AF2" s="150"/>
      <c r="AG2" s="46" t="s">
        <v>156</v>
      </c>
      <c r="AH2" s="1"/>
      <c r="AI2" s="1"/>
      <c r="AJ2" s="1"/>
    </row>
    <row r="3" spans="1:36" ht="27" customHeight="1">
      <c r="A3" s="142"/>
      <c r="B3" s="143" t="s">
        <v>5</v>
      </c>
      <c r="C3" s="144"/>
      <c r="D3" s="144"/>
      <c r="E3" s="144"/>
      <c r="F3" s="144"/>
      <c r="G3" s="144"/>
      <c r="H3" s="144"/>
      <c r="I3" s="144"/>
      <c r="J3" s="144"/>
      <c r="K3" s="144"/>
      <c r="L3" s="144"/>
      <c r="M3" s="144"/>
      <c r="N3" s="144"/>
      <c r="O3" s="144"/>
      <c r="P3" s="144"/>
      <c r="Q3" s="144"/>
      <c r="R3" s="144"/>
      <c r="S3" s="144"/>
      <c r="T3" s="144"/>
      <c r="U3" s="144"/>
      <c r="V3" s="144"/>
      <c r="W3" s="144"/>
      <c r="X3" s="144"/>
      <c r="Y3" s="144"/>
      <c r="Z3" s="144"/>
      <c r="AA3" s="144"/>
      <c r="AB3" s="144"/>
      <c r="AC3" s="145"/>
      <c r="AD3" s="149" t="s">
        <v>6</v>
      </c>
      <c r="AE3" s="150"/>
      <c r="AF3" s="150"/>
      <c r="AG3" s="45" t="s">
        <v>7</v>
      </c>
      <c r="AH3" s="1"/>
      <c r="AI3" s="1"/>
      <c r="AJ3" s="1"/>
    </row>
    <row r="4" spans="1:36" ht="27" customHeight="1" thickBot="1">
      <c r="A4" s="142"/>
      <c r="B4" s="146"/>
      <c r="C4" s="147"/>
      <c r="D4" s="147"/>
      <c r="E4" s="147"/>
      <c r="F4" s="147"/>
      <c r="G4" s="147"/>
      <c r="H4" s="147"/>
      <c r="I4" s="147"/>
      <c r="J4" s="147"/>
      <c r="K4" s="147"/>
      <c r="L4" s="147"/>
      <c r="M4" s="147"/>
      <c r="N4" s="147"/>
      <c r="O4" s="147"/>
      <c r="P4" s="147"/>
      <c r="Q4" s="147"/>
      <c r="R4" s="147"/>
      <c r="S4" s="147"/>
      <c r="T4" s="147"/>
      <c r="U4" s="147"/>
      <c r="V4" s="147"/>
      <c r="W4" s="147"/>
      <c r="X4" s="147"/>
      <c r="Y4" s="147"/>
      <c r="Z4" s="147"/>
      <c r="AA4" s="147"/>
      <c r="AB4" s="147"/>
      <c r="AC4" s="148"/>
      <c r="AD4" s="149" t="s">
        <v>8</v>
      </c>
      <c r="AE4" s="150"/>
      <c r="AF4" s="150"/>
      <c r="AG4" s="47">
        <v>44838</v>
      </c>
      <c r="AH4" s="1"/>
      <c r="AI4" s="1"/>
      <c r="AJ4" s="1"/>
    </row>
    <row r="5" spans="1:36" ht="27" customHeight="1" thickBot="1">
      <c r="A5" s="19"/>
      <c r="B5" s="16"/>
      <c r="C5" s="16"/>
      <c r="D5" s="16"/>
      <c r="E5" s="16"/>
      <c r="F5" s="16"/>
      <c r="G5" s="16"/>
      <c r="H5" s="16"/>
      <c r="I5" s="16"/>
      <c r="J5" s="16"/>
      <c r="K5" s="16"/>
      <c r="L5" s="16"/>
      <c r="M5" s="16"/>
      <c r="N5" s="16"/>
      <c r="O5" s="16"/>
      <c r="P5" s="16"/>
      <c r="Q5" s="16"/>
      <c r="R5" s="16"/>
      <c r="S5" s="16"/>
      <c r="T5" s="16"/>
      <c r="U5" s="16"/>
      <c r="V5" s="16"/>
      <c r="W5" s="16"/>
      <c r="X5" s="16"/>
      <c r="Y5" s="16"/>
      <c r="Z5" s="16"/>
      <c r="AA5" s="16"/>
      <c r="AB5" s="16"/>
      <c r="AC5" s="17"/>
      <c r="AD5" s="26"/>
      <c r="AE5" s="1"/>
      <c r="AF5" s="1"/>
      <c r="AG5" s="1"/>
      <c r="AH5" s="1"/>
      <c r="AI5" s="1"/>
      <c r="AJ5" s="1"/>
    </row>
    <row r="6" spans="1:36" ht="59.25" customHeight="1" thickBot="1">
      <c r="A6" s="48" t="s">
        <v>9</v>
      </c>
      <c r="B6" s="128" t="s">
        <v>246</v>
      </c>
      <c r="C6" s="129"/>
      <c r="D6" s="129"/>
      <c r="E6" s="129"/>
      <c r="F6" s="129"/>
      <c r="G6" s="129"/>
      <c r="H6" s="130"/>
      <c r="I6" s="16"/>
      <c r="J6" s="22"/>
      <c r="K6" s="25" t="s">
        <v>11</v>
      </c>
      <c r="L6" s="24"/>
      <c r="M6" s="131">
        <v>45321</v>
      </c>
      <c r="N6" s="132"/>
      <c r="O6" s="16"/>
      <c r="P6" s="16"/>
      <c r="Q6" s="16"/>
      <c r="R6" s="16"/>
      <c r="S6" s="16"/>
      <c r="T6" s="16"/>
      <c r="U6" s="16"/>
      <c r="V6" s="16"/>
      <c r="W6" s="16"/>
      <c r="X6" s="16"/>
      <c r="Y6" s="16"/>
      <c r="Z6" s="16"/>
      <c r="AA6" s="16"/>
      <c r="AB6" s="16"/>
      <c r="AC6" s="17"/>
      <c r="AD6" s="16"/>
      <c r="AE6" s="1"/>
      <c r="AF6" s="1"/>
      <c r="AG6" s="1"/>
      <c r="AH6" s="1"/>
      <c r="AI6" s="1"/>
      <c r="AJ6" s="1"/>
    </row>
    <row r="7" spans="1:36" ht="27" customHeight="1" thickBot="1">
      <c r="A7" s="23"/>
      <c r="B7" s="22"/>
      <c r="C7" s="22"/>
      <c r="D7" s="22"/>
      <c r="E7" s="22"/>
      <c r="F7" s="22"/>
      <c r="G7" s="22"/>
      <c r="H7" s="22"/>
      <c r="I7" s="22"/>
      <c r="J7" s="22"/>
      <c r="K7" s="22"/>
      <c r="L7" s="22"/>
      <c r="M7" s="22"/>
      <c r="N7" s="22"/>
      <c r="O7" s="16"/>
      <c r="P7" s="16"/>
      <c r="Q7" s="16"/>
      <c r="R7" s="16"/>
      <c r="S7" s="16"/>
      <c r="T7" s="16"/>
      <c r="U7" s="16"/>
      <c r="V7" s="16"/>
      <c r="W7" s="16"/>
      <c r="X7" s="16"/>
      <c r="Y7" s="16"/>
      <c r="Z7" s="16"/>
      <c r="AA7" s="16"/>
      <c r="AB7" s="16"/>
      <c r="AC7" s="17"/>
      <c r="AD7" s="16"/>
      <c r="AE7" s="1"/>
      <c r="AF7" s="1"/>
      <c r="AG7" s="1"/>
      <c r="AH7" s="1"/>
      <c r="AI7" s="1"/>
      <c r="AJ7" s="1"/>
    </row>
    <row r="8" spans="1:36" ht="92.25" customHeight="1" thickBot="1">
      <c r="A8" s="48" t="s">
        <v>12</v>
      </c>
      <c r="B8" s="133" t="s">
        <v>247</v>
      </c>
      <c r="C8" s="134"/>
      <c r="D8" s="134"/>
      <c r="E8" s="134"/>
      <c r="F8" s="134"/>
      <c r="G8" s="134"/>
      <c r="H8" s="134"/>
      <c r="I8" s="135"/>
      <c r="J8" s="16"/>
      <c r="K8" s="20" t="s">
        <v>14</v>
      </c>
      <c r="L8" s="20"/>
      <c r="M8" s="20" t="s">
        <v>15</v>
      </c>
      <c r="N8" s="20" t="s">
        <v>159</v>
      </c>
      <c r="O8" s="20" t="s">
        <v>16</v>
      </c>
      <c r="P8" s="16"/>
      <c r="Q8" s="16"/>
      <c r="R8" s="16"/>
      <c r="S8" s="16"/>
      <c r="T8" s="16"/>
      <c r="U8" s="16"/>
      <c r="V8" s="16"/>
      <c r="W8" s="16"/>
      <c r="X8" s="16"/>
      <c r="Y8" s="16"/>
      <c r="Z8" s="16"/>
      <c r="AA8" s="16"/>
      <c r="AB8" s="16"/>
      <c r="AC8" s="17"/>
      <c r="AD8" s="16"/>
      <c r="AE8" s="1"/>
      <c r="AF8" s="1"/>
      <c r="AG8" s="1"/>
      <c r="AH8" s="1"/>
      <c r="AI8" s="1"/>
      <c r="AJ8" s="1"/>
    </row>
    <row r="9" spans="1:36" ht="59.25" customHeight="1" thickBot="1">
      <c r="A9" s="48" t="s">
        <v>17</v>
      </c>
      <c r="B9" s="133" t="s">
        <v>248</v>
      </c>
      <c r="C9" s="134"/>
      <c r="D9" s="134"/>
      <c r="E9" s="134"/>
      <c r="F9" s="134"/>
      <c r="G9" s="134"/>
      <c r="H9" s="134"/>
      <c r="I9" s="135"/>
      <c r="J9" s="16"/>
      <c r="K9" s="50"/>
      <c r="L9" s="21"/>
      <c r="M9" s="50" t="s">
        <v>19</v>
      </c>
      <c r="N9" s="50"/>
      <c r="O9" s="50"/>
      <c r="P9" s="16"/>
      <c r="Q9" s="16"/>
      <c r="R9" s="16"/>
      <c r="S9" s="16"/>
      <c r="T9" s="16"/>
      <c r="U9" s="16"/>
      <c r="V9" s="16"/>
      <c r="W9" s="16"/>
      <c r="X9" s="16"/>
      <c r="Y9" s="16"/>
      <c r="Z9" s="16"/>
      <c r="AA9" s="16"/>
      <c r="AB9" s="16"/>
      <c r="AC9" s="17"/>
      <c r="AD9" s="16"/>
      <c r="AE9" s="1"/>
      <c r="AF9" s="1"/>
      <c r="AG9" s="1"/>
      <c r="AH9" s="1"/>
      <c r="AI9" s="1"/>
      <c r="AJ9" s="1"/>
    </row>
    <row r="10" spans="1:36" ht="15.75" customHeight="1">
      <c r="A10" s="16"/>
      <c r="B10" s="16"/>
      <c r="C10" s="16"/>
      <c r="D10" s="16"/>
      <c r="E10" s="16"/>
      <c r="F10" s="16"/>
      <c r="G10" s="16"/>
      <c r="H10" s="16"/>
      <c r="I10" s="16"/>
      <c r="J10" s="16"/>
      <c r="K10" s="16"/>
      <c r="L10" s="16"/>
      <c r="M10" s="16"/>
      <c r="N10" s="16"/>
      <c r="O10" s="16"/>
      <c r="P10" s="16"/>
      <c r="Q10" s="16"/>
      <c r="R10" s="16"/>
      <c r="S10" s="16"/>
      <c r="T10" s="16"/>
      <c r="U10" s="16"/>
      <c r="V10" s="16"/>
      <c r="W10" s="16"/>
      <c r="X10" s="16"/>
      <c r="Y10" s="16"/>
      <c r="Z10" s="16"/>
      <c r="AA10" s="16"/>
      <c r="AB10" s="16"/>
      <c r="AC10" s="17"/>
      <c r="AD10" s="16"/>
      <c r="AE10" s="1"/>
      <c r="AF10" s="1"/>
      <c r="AG10" s="1"/>
      <c r="AH10" s="1"/>
      <c r="AI10" s="1"/>
      <c r="AJ10" s="1"/>
    </row>
    <row r="11" spans="1:36" ht="15.75" customHeight="1" thickBot="1">
      <c r="A11" s="39"/>
      <c r="B11" s="16"/>
      <c r="C11" s="16"/>
      <c r="D11" s="16"/>
      <c r="E11" s="16"/>
      <c r="F11" s="16"/>
      <c r="G11" s="16"/>
      <c r="H11" s="16"/>
      <c r="I11" s="16"/>
      <c r="J11" s="16"/>
      <c r="K11" s="16"/>
      <c r="L11" s="16"/>
      <c r="M11" s="16"/>
      <c r="N11" s="16"/>
      <c r="O11" s="16"/>
      <c r="P11" s="16"/>
      <c r="Q11" s="16"/>
      <c r="R11" s="16"/>
      <c r="S11" s="16"/>
      <c r="T11" s="16"/>
      <c r="U11" s="16"/>
      <c r="V11" s="16"/>
      <c r="W11" s="16"/>
      <c r="X11" s="16"/>
      <c r="Y11" s="16"/>
      <c r="Z11" s="15"/>
      <c r="AA11" s="15"/>
      <c r="AB11" s="15"/>
      <c r="AC11" s="18"/>
      <c r="AD11" s="49"/>
      <c r="AE11" s="1"/>
      <c r="AF11" s="1"/>
      <c r="AG11" s="1"/>
      <c r="AH11" s="1"/>
      <c r="AI11" s="1"/>
      <c r="AJ11" s="1"/>
    </row>
    <row r="12" spans="1:36">
      <c r="A12" s="136" t="s">
        <v>20</v>
      </c>
      <c r="B12" s="137"/>
      <c r="C12" s="137"/>
      <c r="D12" s="138"/>
      <c r="E12" s="139" t="s">
        <v>21</v>
      </c>
      <c r="F12" s="140"/>
      <c r="G12" s="140"/>
      <c r="H12" s="140"/>
      <c r="I12" s="140"/>
      <c r="J12" s="140"/>
      <c r="K12" s="140"/>
      <c r="L12" s="140"/>
      <c r="M12" s="140"/>
      <c r="N12" s="140"/>
      <c r="O12" s="140"/>
      <c r="P12" s="140"/>
      <c r="Q12" s="140"/>
      <c r="R12" s="140"/>
      <c r="S12" s="140"/>
      <c r="T12" s="140"/>
      <c r="U12" s="140"/>
      <c r="V12" s="140"/>
      <c r="W12" s="140"/>
      <c r="X12" s="141"/>
      <c r="Y12" s="33"/>
      <c r="Z12" s="157" t="s">
        <v>22</v>
      </c>
      <c r="AA12" s="158"/>
      <c r="AB12" s="158"/>
      <c r="AC12" s="158"/>
      <c r="AD12" s="159"/>
      <c r="AE12" s="1"/>
      <c r="AF12" s="157" t="s">
        <v>23</v>
      </c>
      <c r="AG12" s="159"/>
      <c r="AH12" s="1"/>
      <c r="AI12" s="1"/>
      <c r="AJ12" s="1"/>
    </row>
    <row r="13" spans="1:36">
      <c r="A13" s="166" t="s">
        <v>24</v>
      </c>
      <c r="B13" s="154" t="s">
        <v>25</v>
      </c>
      <c r="C13" s="154" t="s">
        <v>26</v>
      </c>
      <c r="D13" s="169" t="s">
        <v>27</v>
      </c>
      <c r="E13" s="171" t="s">
        <v>28</v>
      </c>
      <c r="F13" s="172"/>
      <c r="G13" s="172"/>
      <c r="H13" s="172"/>
      <c r="I13" s="173" t="s">
        <v>29</v>
      </c>
      <c r="J13" s="174"/>
      <c r="K13" s="174"/>
      <c r="L13" s="174"/>
      <c r="M13" s="174"/>
      <c r="N13" s="174"/>
      <c r="O13" s="174"/>
      <c r="P13" s="174"/>
      <c r="Q13" s="174"/>
      <c r="R13" s="27"/>
      <c r="S13" s="27"/>
      <c r="T13" s="173" t="s">
        <v>30</v>
      </c>
      <c r="U13" s="174"/>
      <c r="V13" s="174"/>
      <c r="W13" s="174"/>
      <c r="X13" s="175"/>
      <c r="Y13" s="33"/>
      <c r="Z13" s="160"/>
      <c r="AA13" s="161"/>
      <c r="AB13" s="161"/>
      <c r="AC13" s="161"/>
      <c r="AD13" s="162"/>
      <c r="AE13" s="1"/>
      <c r="AF13" s="160"/>
      <c r="AG13" s="162"/>
      <c r="AH13" s="2"/>
      <c r="AI13" s="2"/>
      <c r="AJ13" s="2"/>
    </row>
    <row r="14" spans="1:36" ht="32.25" customHeight="1" thickBot="1">
      <c r="A14" s="166"/>
      <c r="B14" s="154"/>
      <c r="C14" s="154"/>
      <c r="D14" s="169"/>
      <c r="E14" s="176" t="s">
        <v>31</v>
      </c>
      <c r="F14" s="177"/>
      <c r="G14" s="177"/>
      <c r="H14" s="177"/>
      <c r="I14" s="212" t="s">
        <v>32</v>
      </c>
      <c r="J14" s="151" t="s">
        <v>33</v>
      </c>
      <c r="K14" s="151" t="s">
        <v>34</v>
      </c>
      <c r="L14" s="152" t="s">
        <v>35</v>
      </c>
      <c r="M14" s="154" t="s">
        <v>36</v>
      </c>
      <c r="N14" s="155" t="s">
        <v>37</v>
      </c>
      <c r="O14" s="168" t="s">
        <v>38</v>
      </c>
      <c r="P14" s="154" t="s">
        <v>39</v>
      </c>
      <c r="Q14" s="168" t="s">
        <v>40</v>
      </c>
      <c r="R14" s="168" t="s">
        <v>41</v>
      </c>
      <c r="S14" s="30"/>
      <c r="T14" s="210" t="s">
        <v>42</v>
      </c>
      <c r="U14" s="154" t="s">
        <v>43</v>
      </c>
      <c r="V14" s="168" t="s">
        <v>44</v>
      </c>
      <c r="W14" s="154" t="s">
        <v>45</v>
      </c>
      <c r="X14" s="169"/>
      <c r="Y14" s="40"/>
      <c r="Z14" s="163"/>
      <c r="AA14" s="164"/>
      <c r="AB14" s="164"/>
      <c r="AC14" s="164"/>
      <c r="AD14" s="165"/>
      <c r="AE14" s="2"/>
      <c r="AF14" s="163"/>
      <c r="AG14" s="165"/>
      <c r="AH14" s="2"/>
      <c r="AI14" s="1"/>
      <c r="AJ14" s="2"/>
    </row>
    <row r="15" spans="1:36" ht="74.25" customHeight="1" thickBot="1">
      <c r="A15" s="167"/>
      <c r="B15" s="168"/>
      <c r="C15" s="168"/>
      <c r="D15" s="170"/>
      <c r="E15" s="34" t="s">
        <v>46</v>
      </c>
      <c r="F15" s="32" t="s">
        <v>47</v>
      </c>
      <c r="G15" s="3"/>
      <c r="H15" s="4" t="s">
        <v>48</v>
      </c>
      <c r="I15" s="210"/>
      <c r="J15" s="151"/>
      <c r="K15" s="151"/>
      <c r="L15" s="153"/>
      <c r="M15" s="154"/>
      <c r="N15" s="156"/>
      <c r="O15" s="156"/>
      <c r="P15" s="154"/>
      <c r="Q15" s="156"/>
      <c r="R15" s="156"/>
      <c r="S15" s="31"/>
      <c r="T15" s="211"/>
      <c r="U15" s="154"/>
      <c r="V15" s="156"/>
      <c r="W15" s="28" t="s">
        <v>49</v>
      </c>
      <c r="X15" s="35" t="s">
        <v>50</v>
      </c>
      <c r="Y15" s="40"/>
      <c r="Z15" s="43" t="s">
        <v>51</v>
      </c>
      <c r="AA15" s="29" t="s">
        <v>52</v>
      </c>
      <c r="AB15" s="29" t="s">
        <v>53</v>
      </c>
      <c r="AC15" s="29" t="s">
        <v>54</v>
      </c>
      <c r="AD15" s="44" t="s">
        <v>55</v>
      </c>
      <c r="AE15" s="2"/>
      <c r="AF15" s="43" t="s">
        <v>56</v>
      </c>
      <c r="AG15" s="51" t="s">
        <v>57</v>
      </c>
      <c r="AH15" s="2"/>
      <c r="AI15" s="1"/>
      <c r="AJ15" s="2"/>
    </row>
    <row r="16" spans="1:36" ht="100.5" customHeight="1">
      <c r="A16" s="191">
        <v>1</v>
      </c>
      <c r="B16" s="255" t="s">
        <v>249</v>
      </c>
      <c r="C16" s="178" t="s">
        <v>250</v>
      </c>
      <c r="D16" s="178" t="s">
        <v>251</v>
      </c>
      <c r="E16" s="314" t="s">
        <v>61</v>
      </c>
      <c r="F16" s="202" t="s">
        <v>101</v>
      </c>
      <c r="G16" s="204" t="s">
        <v>102</v>
      </c>
      <c r="H16" s="207" t="s">
        <v>103</v>
      </c>
      <c r="I16" s="178" t="s">
        <v>252</v>
      </c>
      <c r="J16" s="5" t="s">
        <v>94</v>
      </c>
      <c r="K16" s="6" t="s">
        <v>64</v>
      </c>
      <c r="L16" s="7">
        <v>15</v>
      </c>
      <c r="M16" s="181">
        <v>100</v>
      </c>
      <c r="N16" s="183" t="s">
        <v>65</v>
      </c>
      <c r="O16" s="186">
        <v>100</v>
      </c>
      <c r="P16" s="187" t="s">
        <v>89</v>
      </c>
      <c r="Q16" s="190" t="s">
        <v>66</v>
      </c>
      <c r="R16" s="247" t="s">
        <v>61</v>
      </c>
      <c r="S16" s="204" t="s">
        <v>102</v>
      </c>
      <c r="T16" s="207" t="s">
        <v>103</v>
      </c>
      <c r="U16" s="250" t="s">
        <v>67</v>
      </c>
      <c r="V16" s="196" t="s">
        <v>253</v>
      </c>
      <c r="W16" s="343" t="s">
        <v>254</v>
      </c>
      <c r="X16" s="454" t="s">
        <v>255</v>
      </c>
      <c r="Y16" s="41"/>
      <c r="Z16" s="304">
        <v>45406</v>
      </c>
      <c r="AA16" s="451" t="s">
        <v>256</v>
      </c>
      <c r="AB16" s="457" t="s">
        <v>257</v>
      </c>
      <c r="AC16" s="338"/>
      <c r="AD16" s="460" t="s">
        <v>258</v>
      </c>
      <c r="AE16" s="1"/>
      <c r="AF16" s="449" t="s">
        <v>259</v>
      </c>
      <c r="AG16" s="69" t="s">
        <v>260</v>
      </c>
      <c r="AH16" s="1"/>
      <c r="AI16" s="1"/>
      <c r="AJ16" s="1"/>
    </row>
    <row r="17" spans="1:36" ht="100.5" customHeight="1">
      <c r="A17" s="191"/>
      <c r="B17" s="256"/>
      <c r="C17" s="179"/>
      <c r="D17" s="179"/>
      <c r="E17" s="315"/>
      <c r="F17" s="202"/>
      <c r="G17" s="205"/>
      <c r="H17" s="208"/>
      <c r="I17" s="179"/>
      <c r="J17" s="8" t="s">
        <v>76</v>
      </c>
      <c r="K17" s="9" t="s">
        <v>77</v>
      </c>
      <c r="L17" s="10">
        <v>15</v>
      </c>
      <c r="M17" s="182"/>
      <c r="N17" s="184"/>
      <c r="O17" s="186"/>
      <c r="P17" s="188"/>
      <c r="Q17" s="190"/>
      <c r="R17" s="248"/>
      <c r="S17" s="205"/>
      <c r="T17" s="208"/>
      <c r="U17" s="251"/>
      <c r="V17" s="273"/>
      <c r="W17" s="344"/>
      <c r="X17" s="352"/>
      <c r="Y17" s="41"/>
      <c r="Z17" s="306"/>
      <c r="AA17" s="456"/>
      <c r="AB17" s="458"/>
      <c r="AC17" s="338"/>
      <c r="AD17" s="461"/>
      <c r="AE17" s="1"/>
      <c r="AF17" s="450"/>
      <c r="AG17" s="69" t="s">
        <v>261</v>
      </c>
      <c r="AH17" s="1"/>
      <c r="AI17" s="1"/>
      <c r="AJ17" s="1"/>
    </row>
    <row r="18" spans="1:36" ht="100.5" customHeight="1">
      <c r="A18" s="191"/>
      <c r="B18" s="256"/>
      <c r="C18" s="179"/>
      <c r="D18" s="179"/>
      <c r="E18" s="315"/>
      <c r="F18" s="202"/>
      <c r="G18" s="205"/>
      <c r="H18" s="208"/>
      <c r="I18" s="179"/>
      <c r="J18" s="11" t="s">
        <v>78</v>
      </c>
      <c r="K18" s="9" t="s">
        <v>79</v>
      </c>
      <c r="L18" s="10">
        <v>15</v>
      </c>
      <c r="M18" s="182"/>
      <c r="N18" s="184"/>
      <c r="O18" s="186"/>
      <c r="P18" s="188"/>
      <c r="Q18" s="12" t="s">
        <v>80</v>
      </c>
      <c r="R18" s="248"/>
      <c r="S18" s="205"/>
      <c r="T18" s="208"/>
      <c r="U18" s="251"/>
      <c r="V18" s="273"/>
      <c r="W18" s="344"/>
      <c r="X18" s="352"/>
      <c r="Y18" s="41"/>
      <c r="Z18" s="306"/>
      <c r="AA18" s="451" t="s">
        <v>262</v>
      </c>
      <c r="AB18" s="458"/>
      <c r="AC18" s="338"/>
      <c r="AD18" s="461"/>
      <c r="AE18" s="1"/>
      <c r="AF18" s="450"/>
      <c r="AG18" s="69" t="s">
        <v>263</v>
      </c>
      <c r="AH18" s="70"/>
      <c r="AI18" s="1"/>
      <c r="AJ18" s="1"/>
    </row>
    <row r="19" spans="1:36" ht="100.5" customHeight="1">
      <c r="A19" s="191"/>
      <c r="B19" s="256"/>
      <c r="C19" s="179"/>
      <c r="D19" s="179"/>
      <c r="E19" s="315"/>
      <c r="F19" s="202"/>
      <c r="G19" s="205"/>
      <c r="H19" s="208"/>
      <c r="I19" s="179"/>
      <c r="J19" s="8" t="s">
        <v>81</v>
      </c>
      <c r="K19" s="9" t="s">
        <v>109</v>
      </c>
      <c r="L19" s="10">
        <v>15</v>
      </c>
      <c r="M19" s="219" t="s">
        <v>152</v>
      </c>
      <c r="N19" s="184"/>
      <c r="O19" s="222" t="s">
        <v>152</v>
      </c>
      <c r="P19" s="188"/>
      <c r="Q19" s="224">
        <v>2</v>
      </c>
      <c r="R19" s="248"/>
      <c r="S19" s="205"/>
      <c r="T19" s="208"/>
      <c r="U19" s="251"/>
      <c r="V19" s="227" t="s">
        <v>83</v>
      </c>
      <c r="W19" s="344"/>
      <c r="X19" s="227" t="s">
        <v>84</v>
      </c>
      <c r="Y19" s="42"/>
      <c r="Z19" s="306"/>
      <c r="AA19" s="452"/>
      <c r="AB19" s="458"/>
      <c r="AC19" s="338"/>
      <c r="AD19" s="461"/>
      <c r="AE19" s="1"/>
      <c r="AF19" s="450"/>
      <c r="AG19" s="69" t="s">
        <v>264</v>
      </c>
      <c r="AH19" s="1"/>
      <c r="AI19" s="1"/>
      <c r="AJ19" s="1"/>
    </row>
    <row r="20" spans="1:36" ht="37.5" customHeight="1">
      <c r="A20" s="191"/>
      <c r="B20" s="256"/>
      <c r="C20" s="179"/>
      <c r="D20" s="179"/>
      <c r="E20" s="315"/>
      <c r="F20" s="202"/>
      <c r="G20" s="205"/>
      <c r="H20" s="208"/>
      <c r="I20" s="179"/>
      <c r="J20" s="8" t="s">
        <v>85</v>
      </c>
      <c r="K20" s="9" t="s">
        <v>86</v>
      </c>
      <c r="L20" s="10">
        <v>15</v>
      </c>
      <c r="M20" s="220"/>
      <c r="N20" s="184"/>
      <c r="O20" s="222"/>
      <c r="P20" s="188"/>
      <c r="Q20" s="225"/>
      <c r="R20" s="248"/>
      <c r="S20" s="205"/>
      <c r="T20" s="208"/>
      <c r="U20" s="251"/>
      <c r="V20" s="228"/>
      <c r="W20" s="344"/>
      <c r="X20" s="228"/>
      <c r="Y20" s="42"/>
      <c r="Z20" s="306"/>
      <c r="AA20" s="452"/>
      <c r="AB20" s="458"/>
      <c r="AC20" s="338"/>
      <c r="AD20" s="461"/>
      <c r="AE20" s="1"/>
      <c r="AF20" s="450"/>
      <c r="AG20" s="71"/>
      <c r="AH20" s="1"/>
      <c r="AI20" s="70"/>
      <c r="AJ20" s="70"/>
    </row>
    <row r="21" spans="1:36" ht="162" customHeight="1">
      <c r="A21" s="191"/>
      <c r="B21" s="256"/>
      <c r="C21" s="179"/>
      <c r="D21" s="179"/>
      <c r="E21" s="315"/>
      <c r="F21" s="202"/>
      <c r="G21" s="205"/>
      <c r="H21" s="208"/>
      <c r="I21" s="179"/>
      <c r="J21" s="8" t="s">
        <v>87</v>
      </c>
      <c r="K21" s="9" t="s">
        <v>148</v>
      </c>
      <c r="L21" s="10">
        <v>15</v>
      </c>
      <c r="M21" s="220"/>
      <c r="N21" s="184"/>
      <c r="O21" s="222"/>
      <c r="P21" s="188"/>
      <c r="Q21" s="225"/>
      <c r="R21" s="248"/>
      <c r="S21" s="205"/>
      <c r="T21" s="208"/>
      <c r="U21" s="251"/>
      <c r="V21" s="329" t="s">
        <v>89</v>
      </c>
      <c r="W21" s="344"/>
      <c r="X21" s="454" t="s">
        <v>265</v>
      </c>
      <c r="Y21" s="41"/>
      <c r="Z21" s="306"/>
      <c r="AA21" s="452"/>
      <c r="AB21" s="458"/>
      <c r="AC21" s="338"/>
      <c r="AD21" s="461"/>
      <c r="AE21" s="1"/>
      <c r="AF21" s="450"/>
      <c r="AG21" s="71"/>
      <c r="AH21" s="1"/>
      <c r="AI21" s="1"/>
      <c r="AJ21" s="1"/>
    </row>
    <row r="22" spans="1:36" ht="100.5" customHeight="1" thickBot="1">
      <c r="A22" s="192"/>
      <c r="B22" s="257"/>
      <c r="C22" s="180"/>
      <c r="D22" s="180"/>
      <c r="E22" s="316"/>
      <c r="F22" s="203"/>
      <c r="G22" s="206"/>
      <c r="H22" s="209"/>
      <c r="I22" s="180"/>
      <c r="J22" s="36" t="s">
        <v>91</v>
      </c>
      <c r="K22" s="37" t="s">
        <v>92</v>
      </c>
      <c r="L22" s="38">
        <v>10</v>
      </c>
      <c r="M22" s="221"/>
      <c r="N22" s="185"/>
      <c r="O22" s="223"/>
      <c r="P22" s="189"/>
      <c r="Q22" s="226"/>
      <c r="R22" s="249"/>
      <c r="S22" s="206"/>
      <c r="T22" s="209"/>
      <c r="U22" s="252"/>
      <c r="V22" s="330"/>
      <c r="W22" s="345"/>
      <c r="X22" s="455"/>
      <c r="Y22" s="41"/>
      <c r="Z22" s="307"/>
      <c r="AA22" s="453"/>
      <c r="AB22" s="459"/>
      <c r="AC22" s="339"/>
      <c r="AD22" s="462"/>
      <c r="AE22" s="1"/>
      <c r="AF22" s="325"/>
      <c r="AG22" s="72"/>
      <c r="AH22" s="1"/>
      <c r="AI22" s="1"/>
      <c r="AJ22" s="1"/>
    </row>
  </sheetData>
  <dataConsolidate/>
  <mergeCells count="72">
    <mergeCell ref="U16:U22"/>
    <mergeCell ref="V16:V18"/>
    <mergeCell ref="W16:W22"/>
    <mergeCell ref="AF16:AF22"/>
    <mergeCell ref="AA18:AA22"/>
    <mergeCell ref="V19:V20"/>
    <mergeCell ref="X19:X20"/>
    <mergeCell ref="V21:V22"/>
    <mergeCell ref="X21:X22"/>
    <mergeCell ref="X16:X18"/>
    <mergeCell ref="Z16:Z22"/>
    <mergeCell ref="AA16:AA17"/>
    <mergeCell ref="AB16:AB22"/>
    <mergeCell ref="AC16:AC22"/>
    <mergeCell ref="AD16:AD22"/>
    <mergeCell ref="T14:T15"/>
    <mergeCell ref="I16:I22"/>
    <mergeCell ref="M16:M18"/>
    <mergeCell ref="N16:N22"/>
    <mergeCell ref="O16:O18"/>
    <mergeCell ref="P16:P22"/>
    <mergeCell ref="S16:S22"/>
    <mergeCell ref="T16:T22"/>
    <mergeCell ref="M19:M22"/>
    <mergeCell ref="O19:O22"/>
    <mergeCell ref="Q19:Q22"/>
    <mergeCell ref="R16:R22"/>
    <mergeCell ref="N14:N15"/>
    <mergeCell ref="Q16:Q17"/>
    <mergeCell ref="V14:V15"/>
    <mergeCell ref="W14:X14"/>
    <mergeCell ref="A16:A22"/>
    <mergeCell ref="B16:B22"/>
    <mergeCell ref="C16:C22"/>
    <mergeCell ref="D16:D22"/>
    <mergeCell ref="E16:E22"/>
    <mergeCell ref="F16:F22"/>
    <mergeCell ref="G16:G22"/>
    <mergeCell ref="H16:H22"/>
    <mergeCell ref="O14:O15"/>
    <mergeCell ref="P14:P15"/>
    <mergeCell ref="Q14:Q15"/>
    <mergeCell ref="R14:R15"/>
    <mergeCell ref="Z12:AD14"/>
    <mergeCell ref="AF12:AG14"/>
    <mergeCell ref="A13:A15"/>
    <mergeCell ref="B13:B15"/>
    <mergeCell ref="C13:C15"/>
    <mergeCell ref="D13:D15"/>
    <mergeCell ref="E13:H13"/>
    <mergeCell ref="I13:Q13"/>
    <mergeCell ref="T13:X13"/>
    <mergeCell ref="E14:H14"/>
    <mergeCell ref="U14:U15"/>
    <mergeCell ref="I14:I15"/>
    <mergeCell ref="J14:J15"/>
    <mergeCell ref="K14:K15"/>
    <mergeCell ref="L14:L15"/>
    <mergeCell ref="M14:M15"/>
    <mergeCell ref="B6:H6"/>
    <mergeCell ref="M6:N6"/>
    <mergeCell ref="B8:I8"/>
    <mergeCell ref="B9:I9"/>
    <mergeCell ref="A12:D12"/>
    <mergeCell ref="E12:X12"/>
    <mergeCell ref="A1:A4"/>
    <mergeCell ref="B1:AC2"/>
    <mergeCell ref="AD1:AF1"/>
    <mergeCell ref="AD2:AF2"/>
    <mergeCell ref="B3:AC4"/>
    <mergeCell ref="AD3:AF3"/>
    <mergeCell ref="AD4:AF4"/>
  </mergeCells>
  <conditionalFormatting sqref="H16:H22">
    <cfRule type="containsText" dxfId="17" priority="4" operator="containsText" text="EXTREMO">
      <formula>NOT(ISERROR(SEARCH("EXTREMO",H16)))</formula>
    </cfRule>
    <cfRule type="containsText" dxfId="16" priority="5" operator="containsText" text="ALTO">
      <formula>NOT(ISERROR(SEARCH("ALTO",H16)))</formula>
    </cfRule>
    <cfRule type="containsText" dxfId="15" priority="6" operator="containsText" text="MODERADO">
      <formula>NOT(ISERROR(SEARCH("MODERADO",H16)))</formula>
    </cfRule>
  </conditionalFormatting>
  <conditionalFormatting sqref="T16:T22">
    <cfRule type="containsText" dxfId="14" priority="1" operator="containsText" text="EXTREMO">
      <formula>NOT(ISERROR(SEARCH("EXTREMO",T16)))</formula>
    </cfRule>
    <cfRule type="containsText" dxfId="13" priority="2" operator="containsText" text="ALTO">
      <formula>NOT(ISERROR(SEARCH("ALTO",T16)))</formula>
    </cfRule>
    <cfRule type="containsText" dxfId="12" priority="3" operator="containsText" text="MODERADO">
      <formula>NOT(ISERROR(SEARCH("MODERADO",T16)))</formula>
    </cfRule>
  </conditionalFormatting>
  <dataValidations count="1">
    <dataValidation type="list" allowBlank="1" showInputMessage="1" showErrorMessage="1" sqref="Q16:Q17" xr:uid="{00000000-0002-0000-0600-000000000000}">
      <formula1>$AE$19:$AE$21</formula1>
    </dataValidation>
  </dataValidations>
  <pageMargins left="0.70866141732283472" right="0.70866141732283472" top="0.74803149606299213" bottom="0.74803149606299213" header="0.31496062992125984" footer="0.31496062992125984"/>
  <pageSetup scale="14" fitToWidth="2" fitToHeight="2" orientation="landscape"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600-000001000000}">
          <x14:formula1>
            <xm:f>'D:\TRABAJOS\IDIPRON\Seguimiento 1 corrupcion\[Mapa de Riesgos de Corrupción 2024 - Gestión Documental.xlsx]Datos'!#REF!</xm:f>
          </x14:formula1>
          <xm:sqref>N16:N22 U16:U22 F16:F22 E16 K16:K22 V21:V22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J29"/>
  <sheetViews>
    <sheetView showGridLines="0" topLeftCell="AF16" zoomScale="60" zoomScaleNormal="60" zoomScaleSheetLayoutView="80" workbookViewId="0">
      <selection activeCell="I16" sqref="I16:I22"/>
    </sheetView>
  </sheetViews>
  <sheetFormatPr baseColWidth="10" defaultColWidth="11.453125" defaultRowHeight="14.5"/>
  <cols>
    <col min="1" max="1" width="36.81640625" customWidth="1"/>
    <col min="2" max="4" width="32.54296875" customWidth="1"/>
    <col min="5" max="6" width="20.81640625" customWidth="1"/>
    <col min="7" max="7" width="20.81640625" hidden="1" customWidth="1"/>
    <col min="8" max="8" width="25.453125" customWidth="1"/>
    <col min="9" max="9" width="59.1796875" customWidth="1"/>
    <col min="10" max="10" width="53.7265625" customWidth="1"/>
    <col min="11" max="11" width="24.54296875" customWidth="1"/>
    <col min="12" max="12" width="11.453125" hidden="1" customWidth="1"/>
    <col min="13" max="15" width="24.54296875" customWidth="1"/>
    <col min="16" max="16" width="19.7265625" customWidth="1"/>
    <col min="17" max="17" width="25.1796875" customWidth="1"/>
    <col min="18" max="19" width="25.1796875" hidden="1" customWidth="1"/>
    <col min="20" max="20" width="25.1796875" customWidth="1"/>
    <col min="21" max="21" width="16.54296875" customWidth="1"/>
    <col min="22" max="22" width="33.453125" customWidth="1"/>
    <col min="23" max="23" width="38.54296875" customWidth="1"/>
    <col min="24" max="24" width="25.453125" customWidth="1"/>
    <col min="25" max="25" width="1.7265625" customWidth="1"/>
    <col min="26" max="26" width="33.453125" customWidth="1"/>
    <col min="27" max="27" width="45.54296875" customWidth="1"/>
    <col min="28" max="28" width="33.453125" customWidth="1"/>
    <col min="29" max="29" width="40.26953125" customWidth="1"/>
    <col min="30" max="30" width="34.81640625" customWidth="1"/>
    <col min="31" max="31" width="2.26953125" customWidth="1"/>
    <col min="32" max="32" width="42.54296875" customWidth="1"/>
    <col min="33" max="33" width="50.26953125" customWidth="1"/>
    <col min="34" max="36" width="11.453125" customWidth="1"/>
  </cols>
  <sheetData>
    <row r="1" spans="1:36" ht="27" customHeight="1">
      <c r="A1" s="142"/>
      <c r="B1" s="143" t="s">
        <v>0</v>
      </c>
      <c r="C1" s="144"/>
      <c r="D1" s="144"/>
      <c r="E1" s="144"/>
      <c r="F1" s="144"/>
      <c r="G1" s="144"/>
      <c r="H1" s="144"/>
      <c r="I1" s="144"/>
      <c r="J1" s="144"/>
      <c r="K1" s="144"/>
      <c r="L1" s="144"/>
      <c r="M1" s="144"/>
      <c r="N1" s="144"/>
      <c r="O1" s="144"/>
      <c r="P1" s="144"/>
      <c r="Q1" s="144"/>
      <c r="R1" s="144"/>
      <c r="S1" s="144"/>
      <c r="T1" s="144"/>
      <c r="U1" s="144"/>
      <c r="V1" s="144"/>
      <c r="W1" s="144"/>
      <c r="X1" s="144"/>
      <c r="Y1" s="144"/>
      <c r="Z1" s="144"/>
      <c r="AA1" s="144"/>
      <c r="AB1" s="144"/>
      <c r="AC1" s="145"/>
      <c r="AD1" s="149" t="s">
        <v>1</v>
      </c>
      <c r="AE1" s="150"/>
      <c r="AF1" s="150"/>
      <c r="AG1" s="45" t="s">
        <v>2</v>
      </c>
      <c r="AH1" s="1"/>
      <c r="AI1" s="1"/>
      <c r="AJ1" s="1"/>
    </row>
    <row r="2" spans="1:36" ht="27" customHeight="1" thickBot="1">
      <c r="A2" s="142"/>
      <c r="B2" s="146"/>
      <c r="C2" s="147"/>
      <c r="D2" s="147"/>
      <c r="E2" s="147"/>
      <c r="F2" s="147"/>
      <c r="G2" s="147"/>
      <c r="H2" s="147"/>
      <c r="I2" s="147"/>
      <c r="J2" s="147"/>
      <c r="K2" s="147"/>
      <c r="L2" s="147"/>
      <c r="M2" s="147"/>
      <c r="N2" s="147"/>
      <c r="O2" s="147"/>
      <c r="P2" s="147"/>
      <c r="Q2" s="147"/>
      <c r="R2" s="147"/>
      <c r="S2" s="147"/>
      <c r="T2" s="147"/>
      <c r="U2" s="147"/>
      <c r="V2" s="147"/>
      <c r="W2" s="147"/>
      <c r="X2" s="147"/>
      <c r="Y2" s="147"/>
      <c r="Z2" s="147"/>
      <c r="AA2" s="147"/>
      <c r="AB2" s="147"/>
      <c r="AC2" s="148"/>
      <c r="AD2" s="149" t="s">
        <v>3</v>
      </c>
      <c r="AE2" s="150"/>
      <c r="AF2" s="150"/>
      <c r="AG2" s="46" t="s">
        <v>4</v>
      </c>
      <c r="AH2" s="1"/>
      <c r="AI2" s="1"/>
      <c r="AJ2" s="1"/>
    </row>
    <row r="3" spans="1:36" ht="27" customHeight="1">
      <c r="A3" s="142"/>
      <c r="B3" s="143" t="s">
        <v>5</v>
      </c>
      <c r="C3" s="144"/>
      <c r="D3" s="144"/>
      <c r="E3" s="144"/>
      <c r="F3" s="144"/>
      <c r="G3" s="144"/>
      <c r="H3" s="144"/>
      <c r="I3" s="144"/>
      <c r="J3" s="144"/>
      <c r="K3" s="144"/>
      <c r="L3" s="144"/>
      <c r="M3" s="144"/>
      <c r="N3" s="144"/>
      <c r="O3" s="144"/>
      <c r="P3" s="144"/>
      <c r="Q3" s="144"/>
      <c r="R3" s="144"/>
      <c r="S3" s="144"/>
      <c r="T3" s="144"/>
      <c r="U3" s="144"/>
      <c r="V3" s="144"/>
      <c r="W3" s="144"/>
      <c r="X3" s="144"/>
      <c r="Y3" s="144"/>
      <c r="Z3" s="144"/>
      <c r="AA3" s="144"/>
      <c r="AB3" s="144"/>
      <c r="AC3" s="145"/>
      <c r="AD3" s="149" t="s">
        <v>6</v>
      </c>
      <c r="AE3" s="150"/>
      <c r="AF3" s="150"/>
      <c r="AG3" s="45" t="s">
        <v>7</v>
      </c>
      <c r="AH3" s="1"/>
      <c r="AI3" s="1"/>
      <c r="AJ3" s="1"/>
    </row>
    <row r="4" spans="1:36" ht="27" customHeight="1" thickBot="1">
      <c r="A4" s="142"/>
      <c r="B4" s="146"/>
      <c r="C4" s="147"/>
      <c r="D4" s="147"/>
      <c r="E4" s="147"/>
      <c r="F4" s="147"/>
      <c r="G4" s="147"/>
      <c r="H4" s="147"/>
      <c r="I4" s="147"/>
      <c r="J4" s="147"/>
      <c r="K4" s="147"/>
      <c r="L4" s="147"/>
      <c r="M4" s="147"/>
      <c r="N4" s="147"/>
      <c r="O4" s="147"/>
      <c r="P4" s="147"/>
      <c r="Q4" s="147"/>
      <c r="R4" s="147"/>
      <c r="S4" s="147"/>
      <c r="T4" s="147"/>
      <c r="U4" s="147"/>
      <c r="V4" s="147"/>
      <c r="W4" s="147"/>
      <c r="X4" s="147"/>
      <c r="Y4" s="147"/>
      <c r="Z4" s="147"/>
      <c r="AA4" s="147"/>
      <c r="AB4" s="147"/>
      <c r="AC4" s="148"/>
      <c r="AD4" s="149" t="s">
        <v>8</v>
      </c>
      <c r="AE4" s="150"/>
      <c r="AF4" s="150"/>
      <c r="AG4" s="47">
        <v>43846</v>
      </c>
      <c r="AH4" s="1"/>
      <c r="AI4" s="1"/>
      <c r="AJ4" s="1"/>
    </row>
    <row r="5" spans="1:36" ht="27" customHeight="1" thickBot="1">
      <c r="A5" s="19"/>
      <c r="B5" s="16"/>
      <c r="C5" s="16"/>
      <c r="D5" s="16"/>
      <c r="E5" s="16"/>
      <c r="F5" s="16"/>
      <c r="G5" s="16"/>
      <c r="H5" s="16"/>
      <c r="I5" s="16"/>
      <c r="J5" s="16"/>
      <c r="K5" s="16"/>
      <c r="L5" s="16"/>
      <c r="M5" s="16"/>
      <c r="N5" s="16"/>
      <c r="O5" s="16"/>
      <c r="P5" s="16"/>
      <c r="Q5" s="16"/>
      <c r="R5" s="16"/>
      <c r="S5" s="16"/>
      <c r="T5" s="16"/>
      <c r="U5" s="16"/>
      <c r="V5" s="16"/>
      <c r="W5" s="16"/>
      <c r="X5" s="16"/>
      <c r="Y5" s="16"/>
      <c r="Z5" s="16"/>
      <c r="AA5" s="16"/>
      <c r="AB5" s="16"/>
      <c r="AC5" s="17"/>
      <c r="AD5" s="26"/>
      <c r="AE5" s="1"/>
      <c r="AF5" s="1"/>
      <c r="AG5" s="1"/>
      <c r="AH5" s="1"/>
      <c r="AI5" s="1"/>
      <c r="AJ5" s="1"/>
    </row>
    <row r="6" spans="1:36" ht="59.25" customHeight="1" thickBot="1">
      <c r="A6" s="48" t="s">
        <v>9</v>
      </c>
      <c r="B6" s="128" t="s">
        <v>10</v>
      </c>
      <c r="C6" s="129"/>
      <c r="D6" s="129"/>
      <c r="E6" s="129"/>
      <c r="F6" s="129"/>
      <c r="G6" s="129"/>
      <c r="H6" s="130"/>
      <c r="I6" s="16"/>
      <c r="J6" s="22"/>
      <c r="K6" s="25" t="s">
        <v>11</v>
      </c>
      <c r="L6" s="24"/>
      <c r="M6" s="131">
        <v>45322</v>
      </c>
      <c r="N6" s="132"/>
      <c r="O6" s="16"/>
      <c r="P6" s="16"/>
      <c r="Q6" s="16"/>
      <c r="R6" s="16"/>
      <c r="S6" s="16"/>
      <c r="T6" s="16"/>
      <c r="U6" s="16"/>
      <c r="V6" s="16"/>
      <c r="W6" s="16"/>
      <c r="X6" s="16"/>
      <c r="Y6" s="16"/>
      <c r="Z6" s="16"/>
      <c r="AA6" s="16"/>
      <c r="AB6" s="16"/>
      <c r="AC6" s="17"/>
      <c r="AD6" s="16"/>
      <c r="AE6" s="1"/>
      <c r="AF6" s="1"/>
      <c r="AG6" s="1"/>
      <c r="AH6" s="1"/>
      <c r="AI6" s="1"/>
      <c r="AJ6" s="1"/>
    </row>
    <row r="7" spans="1:36" ht="27" customHeight="1" thickBot="1">
      <c r="A7" s="23"/>
      <c r="B7" s="22"/>
      <c r="C7" s="22"/>
      <c r="D7" s="22"/>
      <c r="E7" s="22"/>
      <c r="F7" s="22"/>
      <c r="G7" s="22"/>
      <c r="H7" s="22"/>
      <c r="I7" s="22"/>
      <c r="J7" s="22"/>
      <c r="K7" s="22"/>
      <c r="L7" s="22"/>
      <c r="M7" s="22"/>
      <c r="N7" s="22"/>
      <c r="O7" s="16"/>
      <c r="P7" s="16"/>
      <c r="Q7" s="16"/>
      <c r="R7" s="16"/>
      <c r="S7" s="16"/>
      <c r="T7" s="16"/>
      <c r="U7" s="16"/>
      <c r="V7" s="16"/>
      <c r="W7" s="16"/>
      <c r="X7" s="16"/>
      <c r="Y7" s="16"/>
      <c r="Z7" s="16"/>
      <c r="AA7" s="16"/>
      <c r="AB7" s="16"/>
      <c r="AC7" s="17"/>
      <c r="AD7" s="16"/>
      <c r="AE7" s="1"/>
      <c r="AF7" s="1"/>
      <c r="AG7" s="1"/>
      <c r="AH7" s="1"/>
      <c r="AI7" s="1"/>
      <c r="AJ7" s="1"/>
    </row>
    <row r="8" spans="1:36" ht="59.25" customHeight="1" thickBot="1">
      <c r="A8" s="48" t="s">
        <v>12</v>
      </c>
      <c r="B8" s="133" t="s">
        <v>13</v>
      </c>
      <c r="C8" s="134"/>
      <c r="D8" s="134"/>
      <c r="E8" s="134"/>
      <c r="F8" s="134"/>
      <c r="G8" s="134"/>
      <c r="H8" s="134"/>
      <c r="I8" s="135"/>
      <c r="J8" s="16"/>
      <c r="K8" s="20" t="s">
        <v>14</v>
      </c>
      <c r="L8" s="20"/>
      <c r="M8" s="20" t="s">
        <v>15</v>
      </c>
      <c r="N8" s="20" t="s">
        <v>16</v>
      </c>
      <c r="O8" s="20" t="s">
        <v>16</v>
      </c>
      <c r="P8" s="16"/>
      <c r="Q8" s="16"/>
      <c r="R8" s="16"/>
      <c r="S8" s="16"/>
      <c r="T8" s="16"/>
      <c r="U8" s="16"/>
      <c r="V8" s="16"/>
      <c r="W8" s="16"/>
      <c r="X8" s="16"/>
      <c r="Y8" s="16"/>
      <c r="Z8" s="16"/>
      <c r="AA8" s="16"/>
      <c r="AB8" s="16"/>
      <c r="AC8" s="17"/>
      <c r="AD8" s="16"/>
      <c r="AE8" s="1"/>
      <c r="AF8" s="1"/>
      <c r="AG8" s="1"/>
      <c r="AH8" s="1"/>
      <c r="AI8" s="1"/>
      <c r="AJ8" s="1"/>
    </row>
    <row r="9" spans="1:36" ht="59.25" customHeight="1" thickBot="1">
      <c r="A9" s="48" t="s">
        <v>17</v>
      </c>
      <c r="B9" s="133" t="s">
        <v>18</v>
      </c>
      <c r="C9" s="134"/>
      <c r="D9" s="134"/>
      <c r="E9" s="134"/>
      <c r="F9" s="134"/>
      <c r="G9" s="134"/>
      <c r="H9" s="134"/>
      <c r="I9" s="135"/>
      <c r="J9" s="16"/>
      <c r="K9" s="50"/>
      <c r="L9" s="21"/>
      <c r="M9" s="52" t="s">
        <v>19</v>
      </c>
      <c r="N9" s="21"/>
      <c r="O9" s="50"/>
      <c r="P9" s="16"/>
      <c r="Q9" s="16"/>
      <c r="R9" s="16"/>
      <c r="S9" s="16"/>
      <c r="T9" s="16"/>
      <c r="U9" s="16"/>
      <c r="V9" s="16"/>
      <c r="W9" s="16"/>
      <c r="X9" s="16"/>
      <c r="Y9" s="16"/>
      <c r="Z9" s="16"/>
      <c r="AA9" s="16"/>
      <c r="AB9" s="16"/>
      <c r="AC9" s="17"/>
      <c r="AD9" s="16"/>
      <c r="AE9" s="1"/>
      <c r="AF9" s="1"/>
      <c r="AG9" s="1"/>
      <c r="AH9" s="1"/>
      <c r="AI9" s="1"/>
      <c r="AJ9" s="1"/>
    </row>
    <row r="10" spans="1:36" ht="15.75" customHeight="1">
      <c r="A10" s="16"/>
      <c r="B10" s="16"/>
      <c r="C10" s="16"/>
      <c r="D10" s="16"/>
      <c r="E10" s="16"/>
      <c r="F10" s="16"/>
      <c r="G10" s="16"/>
      <c r="H10" s="16"/>
      <c r="I10" s="16"/>
      <c r="J10" s="16"/>
      <c r="K10" s="16"/>
      <c r="L10" s="16"/>
      <c r="M10" s="16"/>
      <c r="N10" s="16"/>
      <c r="O10" s="16"/>
      <c r="P10" s="16"/>
      <c r="Q10" s="16"/>
      <c r="R10" s="16"/>
      <c r="S10" s="16"/>
      <c r="T10" s="16"/>
      <c r="U10" s="16"/>
      <c r="V10" s="16"/>
      <c r="W10" s="16"/>
      <c r="X10" s="16"/>
      <c r="Y10" s="16"/>
      <c r="Z10" s="16"/>
      <c r="AA10" s="16"/>
      <c r="AB10" s="16"/>
      <c r="AC10" s="17"/>
      <c r="AD10" s="16"/>
      <c r="AE10" s="1"/>
      <c r="AF10" s="53"/>
      <c r="AG10" s="53"/>
      <c r="AH10" s="1"/>
      <c r="AI10" s="1"/>
      <c r="AJ10" s="1"/>
    </row>
    <row r="11" spans="1:36" ht="15.75" customHeight="1" thickBot="1">
      <c r="A11" s="39"/>
      <c r="B11" s="16"/>
      <c r="C11" s="16"/>
      <c r="D11" s="16"/>
      <c r="E11" s="16"/>
      <c r="F11" s="16"/>
      <c r="G11" s="16"/>
      <c r="H11" s="16"/>
      <c r="I11" s="16"/>
      <c r="J11" s="16"/>
      <c r="K11" s="16"/>
      <c r="L11" s="16"/>
      <c r="M11" s="16"/>
      <c r="N11" s="16"/>
      <c r="O11" s="16"/>
      <c r="P11" s="16"/>
      <c r="Q11" s="16"/>
      <c r="R11" s="16"/>
      <c r="S11" s="16"/>
      <c r="T11" s="16"/>
      <c r="U11" s="16"/>
      <c r="V11" s="16"/>
      <c r="W11" s="16"/>
      <c r="X11" s="16"/>
      <c r="Y11" s="16"/>
      <c r="Z11" s="15"/>
      <c r="AA11" s="15"/>
      <c r="AB11" s="15"/>
      <c r="AC11" s="18"/>
      <c r="AD11" s="49"/>
      <c r="AE11" s="1"/>
      <c r="AF11" s="53"/>
      <c r="AG11" s="53"/>
      <c r="AH11" s="1"/>
      <c r="AI11" s="1"/>
      <c r="AJ11" s="1"/>
    </row>
    <row r="12" spans="1:36">
      <c r="A12" s="136" t="s">
        <v>20</v>
      </c>
      <c r="B12" s="137"/>
      <c r="C12" s="137"/>
      <c r="D12" s="138"/>
      <c r="E12" s="139" t="s">
        <v>21</v>
      </c>
      <c r="F12" s="140"/>
      <c r="G12" s="140"/>
      <c r="H12" s="140"/>
      <c r="I12" s="140"/>
      <c r="J12" s="140"/>
      <c r="K12" s="140"/>
      <c r="L12" s="140"/>
      <c r="M12" s="140"/>
      <c r="N12" s="140"/>
      <c r="O12" s="140"/>
      <c r="P12" s="140"/>
      <c r="Q12" s="140"/>
      <c r="R12" s="140"/>
      <c r="S12" s="140"/>
      <c r="T12" s="140"/>
      <c r="U12" s="140"/>
      <c r="V12" s="140"/>
      <c r="W12" s="140"/>
      <c r="X12" s="141"/>
      <c r="Y12" s="33"/>
      <c r="Z12" s="157" t="s">
        <v>22</v>
      </c>
      <c r="AA12" s="158"/>
      <c r="AB12" s="158"/>
      <c r="AC12" s="158"/>
      <c r="AD12" s="159"/>
      <c r="AE12" s="1"/>
      <c r="AF12" s="151" t="s">
        <v>23</v>
      </c>
      <c r="AG12" s="151"/>
      <c r="AH12" s="1"/>
      <c r="AI12" s="1"/>
      <c r="AJ12" s="1"/>
    </row>
    <row r="13" spans="1:36">
      <c r="A13" s="166" t="s">
        <v>24</v>
      </c>
      <c r="B13" s="154" t="s">
        <v>25</v>
      </c>
      <c r="C13" s="154" t="s">
        <v>26</v>
      </c>
      <c r="D13" s="169" t="s">
        <v>27</v>
      </c>
      <c r="E13" s="171" t="s">
        <v>28</v>
      </c>
      <c r="F13" s="172"/>
      <c r="G13" s="172"/>
      <c r="H13" s="172"/>
      <c r="I13" s="173" t="s">
        <v>29</v>
      </c>
      <c r="J13" s="174"/>
      <c r="K13" s="174"/>
      <c r="L13" s="174"/>
      <c r="M13" s="174"/>
      <c r="N13" s="174"/>
      <c r="O13" s="174"/>
      <c r="P13" s="174"/>
      <c r="Q13" s="174"/>
      <c r="R13" s="27"/>
      <c r="S13" s="27"/>
      <c r="T13" s="173" t="s">
        <v>30</v>
      </c>
      <c r="U13" s="174"/>
      <c r="V13" s="174"/>
      <c r="W13" s="174"/>
      <c r="X13" s="175"/>
      <c r="Y13" s="33"/>
      <c r="Z13" s="160"/>
      <c r="AA13" s="161"/>
      <c r="AB13" s="161"/>
      <c r="AC13" s="161"/>
      <c r="AD13" s="162"/>
      <c r="AE13" s="1"/>
      <c r="AF13" s="151"/>
      <c r="AG13" s="151"/>
      <c r="AH13" s="2"/>
      <c r="AI13" s="2"/>
      <c r="AJ13" s="2"/>
    </row>
    <row r="14" spans="1:36" ht="32.25" customHeight="1" thickBot="1">
      <c r="A14" s="166"/>
      <c r="B14" s="154"/>
      <c r="C14" s="154"/>
      <c r="D14" s="169"/>
      <c r="E14" s="176" t="s">
        <v>31</v>
      </c>
      <c r="F14" s="177"/>
      <c r="G14" s="177"/>
      <c r="H14" s="177"/>
      <c r="I14" s="212" t="s">
        <v>32</v>
      </c>
      <c r="J14" s="151" t="s">
        <v>33</v>
      </c>
      <c r="K14" s="151" t="s">
        <v>34</v>
      </c>
      <c r="L14" s="152" t="s">
        <v>35</v>
      </c>
      <c r="M14" s="154" t="s">
        <v>36</v>
      </c>
      <c r="N14" s="155" t="s">
        <v>37</v>
      </c>
      <c r="O14" s="168" t="s">
        <v>38</v>
      </c>
      <c r="P14" s="154" t="s">
        <v>39</v>
      </c>
      <c r="Q14" s="168" t="s">
        <v>40</v>
      </c>
      <c r="R14" s="168" t="s">
        <v>41</v>
      </c>
      <c r="S14" s="30"/>
      <c r="T14" s="210" t="s">
        <v>42</v>
      </c>
      <c r="U14" s="154" t="s">
        <v>43</v>
      </c>
      <c r="V14" s="168" t="s">
        <v>44</v>
      </c>
      <c r="W14" s="154" t="s">
        <v>45</v>
      </c>
      <c r="X14" s="169"/>
      <c r="Y14" s="40"/>
      <c r="Z14" s="163"/>
      <c r="AA14" s="164"/>
      <c r="AB14" s="164"/>
      <c r="AC14" s="164"/>
      <c r="AD14" s="165"/>
      <c r="AE14" s="2"/>
      <c r="AF14" s="151"/>
      <c r="AG14" s="151"/>
      <c r="AH14" s="2"/>
      <c r="AI14" s="1"/>
      <c r="AJ14" s="2"/>
    </row>
    <row r="15" spans="1:36" ht="74.25" customHeight="1">
      <c r="A15" s="167"/>
      <c r="B15" s="168"/>
      <c r="C15" s="168"/>
      <c r="D15" s="170"/>
      <c r="E15" s="34" t="s">
        <v>46</v>
      </c>
      <c r="F15" s="32" t="s">
        <v>47</v>
      </c>
      <c r="G15" s="3"/>
      <c r="H15" s="4" t="s">
        <v>48</v>
      </c>
      <c r="I15" s="210"/>
      <c r="J15" s="151"/>
      <c r="K15" s="151"/>
      <c r="L15" s="153"/>
      <c r="M15" s="154"/>
      <c r="N15" s="156"/>
      <c r="O15" s="156"/>
      <c r="P15" s="154"/>
      <c r="Q15" s="156"/>
      <c r="R15" s="156"/>
      <c r="S15" s="31"/>
      <c r="T15" s="211"/>
      <c r="U15" s="154"/>
      <c r="V15" s="156"/>
      <c r="W15" s="28" t="s">
        <v>49</v>
      </c>
      <c r="X15" s="35" t="s">
        <v>50</v>
      </c>
      <c r="Y15" s="40"/>
      <c r="Z15" s="43" t="s">
        <v>51</v>
      </c>
      <c r="AA15" s="29" t="s">
        <v>52</v>
      </c>
      <c r="AB15" s="29" t="s">
        <v>53</v>
      </c>
      <c r="AC15" s="29" t="s">
        <v>54</v>
      </c>
      <c r="AD15" s="44" t="s">
        <v>55</v>
      </c>
      <c r="AE15" s="2"/>
      <c r="AF15" s="28" t="s">
        <v>56</v>
      </c>
      <c r="AG15" s="28" t="s">
        <v>57</v>
      </c>
      <c r="AH15" s="2"/>
      <c r="AI15" s="1"/>
      <c r="AJ15" s="2"/>
    </row>
    <row r="16" spans="1:36" ht="96" customHeight="1">
      <c r="A16" s="191">
        <v>1</v>
      </c>
      <c r="B16" s="255" t="s">
        <v>58</v>
      </c>
      <c r="C16" s="178" t="s">
        <v>59</v>
      </c>
      <c r="D16" s="178" t="s">
        <v>60</v>
      </c>
      <c r="E16" s="314" t="s">
        <v>61</v>
      </c>
      <c r="F16" s="202" t="s">
        <v>62</v>
      </c>
      <c r="G16" s="204" t="s">
        <v>97</v>
      </c>
      <c r="H16" s="207" t="s">
        <v>62</v>
      </c>
      <c r="I16" s="317" t="s">
        <v>63</v>
      </c>
      <c r="J16" s="5"/>
      <c r="K16" s="6" t="s">
        <v>64</v>
      </c>
      <c r="L16" s="7">
        <v>15</v>
      </c>
      <c r="M16" s="181">
        <v>95</v>
      </c>
      <c r="N16" s="183" t="s">
        <v>65</v>
      </c>
      <c r="O16" s="186">
        <v>50</v>
      </c>
      <c r="P16" s="187" t="s">
        <v>153</v>
      </c>
      <c r="Q16" s="190" t="s">
        <v>66</v>
      </c>
      <c r="R16" s="247" t="s">
        <v>61</v>
      </c>
      <c r="S16" s="204" t="s">
        <v>97</v>
      </c>
      <c r="T16" s="207" t="s">
        <v>62</v>
      </c>
      <c r="U16" s="250" t="s">
        <v>67</v>
      </c>
      <c r="V16" s="196" t="s">
        <v>68</v>
      </c>
      <c r="W16" s="343" t="s">
        <v>69</v>
      </c>
      <c r="X16" s="351" t="s">
        <v>70</v>
      </c>
      <c r="Y16" s="41"/>
      <c r="Z16" s="333">
        <v>45419</v>
      </c>
      <c r="AA16" s="358" t="s">
        <v>71</v>
      </c>
      <c r="AB16" s="358" t="s">
        <v>72</v>
      </c>
      <c r="AC16" s="358" t="s">
        <v>73</v>
      </c>
      <c r="AD16" s="378" t="s">
        <v>73</v>
      </c>
      <c r="AE16" s="1"/>
      <c r="AF16" s="466" t="s">
        <v>74</v>
      </c>
      <c r="AG16" s="465" t="s">
        <v>75</v>
      </c>
      <c r="AH16" s="1"/>
      <c r="AI16" s="1"/>
      <c r="AJ16" s="1"/>
    </row>
    <row r="17" spans="1:36" ht="96" customHeight="1">
      <c r="A17" s="191"/>
      <c r="B17" s="256"/>
      <c r="C17" s="179"/>
      <c r="D17" s="179"/>
      <c r="E17" s="315"/>
      <c r="F17" s="202"/>
      <c r="G17" s="205"/>
      <c r="H17" s="208"/>
      <c r="I17" s="317"/>
      <c r="J17" s="8" t="s">
        <v>76</v>
      </c>
      <c r="K17" s="9" t="s">
        <v>77</v>
      </c>
      <c r="L17" s="10">
        <v>15</v>
      </c>
      <c r="M17" s="182"/>
      <c r="N17" s="184"/>
      <c r="O17" s="186"/>
      <c r="P17" s="188"/>
      <c r="Q17" s="190"/>
      <c r="R17" s="248"/>
      <c r="S17" s="205"/>
      <c r="T17" s="208"/>
      <c r="U17" s="251"/>
      <c r="V17" s="273"/>
      <c r="W17" s="344"/>
      <c r="X17" s="352"/>
      <c r="Y17" s="41"/>
      <c r="Z17" s="334"/>
      <c r="AA17" s="463"/>
      <c r="AB17" s="358"/>
      <c r="AC17" s="358"/>
      <c r="AD17" s="378"/>
      <c r="AE17" s="1"/>
      <c r="AF17" s="467"/>
      <c r="AG17" s="465"/>
      <c r="AH17" s="1"/>
      <c r="AI17" s="1"/>
      <c r="AJ17" s="1"/>
    </row>
    <row r="18" spans="1:36" ht="96" customHeight="1">
      <c r="A18" s="191"/>
      <c r="B18" s="256"/>
      <c r="C18" s="179"/>
      <c r="D18" s="179"/>
      <c r="E18" s="315"/>
      <c r="F18" s="202"/>
      <c r="G18" s="205"/>
      <c r="H18" s="208"/>
      <c r="I18" s="317"/>
      <c r="J18" s="11" t="s">
        <v>78</v>
      </c>
      <c r="K18" s="9" t="s">
        <v>79</v>
      </c>
      <c r="L18" s="10">
        <v>15</v>
      </c>
      <c r="M18" s="182"/>
      <c r="N18" s="184"/>
      <c r="O18" s="186"/>
      <c r="P18" s="188"/>
      <c r="Q18" s="12" t="s">
        <v>80</v>
      </c>
      <c r="R18" s="248"/>
      <c r="S18" s="205"/>
      <c r="T18" s="208"/>
      <c r="U18" s="251"/>
      <c r="V18" s="273"/>
      <c r="W18" s="344"/>
      <c r="X18" s="352"/>
      <c r="Y18" s="41"/>
      <c r="Z18" s="334"/>
      <c r="AA18" s="463"/>
      <c r="AB18" s="358"/>
      <c r="AC18" s="358"/>
      <c r="AD18" s="378"/>
      <c r="AE18" s="1"/>
      <c r="AF18" s="467"/>
      <c r="AG18" s="465"/>
      <c r="AH18" s="1"/>
      <c r="AI18" s="1"/>
      <c r="AJ18" s="1"/>
    </row>
    <row r="19" spans="1:36" ht="96" customHeight="1">
      <c r="A19" s="191"/>
      <c r="B19" s="256"/>
      <c r="C19" s="179"/>
      <c r="D19" s="179"/>
      <c r="E19" s="315"/>
      <c r="F19" s="202"/>
      <c r="G19" s="205"/>
      <c r="H19" s="208"/>
      <c r="I19" s="317"/>
      <c r="J19" s="8" t="s">
        <v>81</v>
      </c>
      <c r="K19" s="9" t="s">
        <v>82</v>
      </c>
      <c r="L19" s="10">
        <v>10</v>
      </c>
      <c r="M19" s="219" t="s">
        <v>62</v>
      </c>
      <c r="N19" s="184"/>
      <c r="O19" s="222" t="s">
        <v>62</v>
      </c>
      <c r="P19" s="188"/>
      <c r="Q19" s="224">
        <v>1</v>
      </c>
      <c r="R19" s="248"/>
      <c r="S19" s="205"/>
      <c r="T19" s="208"/>
      <c r="U19" s="251"/>
      <c r="V19" s="227" t="s">
        <v>83</v>
      </c>
      <c r="W19" s="344"/>
      <c r="X19" s="227" t="s">
        <v>84</v>
      </c>
      <c r="Y19" s="42"/>
      <c r="Z19" s="334"/>
      <c r="AA19" s="463"/>
      <c r="AB19" s="358"/>
      <c r="AC19" s="358"/>
      <c r="AD19" s="378"/>
      <c r="AE19" s="1"/>
      <c r="AF19" s="467"/>
      <c r="AG19" s="465"/>
      <c r="AH19" s="1"/>
      <c r="AI19" s="1"/>
      <c r="AJ19" s="1"/>
    </row>
    <row r="20" spans="1:36" ht="96" customHeight="1">
      <c r="A20" s="191"/>
      <c r="B20" s="256"/>
      <c r="C20" s="179"/>
      <c r="D20" s="179"/>
      <c r="E20" s="315"/>
      <c r="F20" s="202"/>
      <c r="G20" s="205"/>
      <c r="H20" s="208"/>
      <c r="I20" s="317"/>
      <c r="J20" s="8" t="s">
        <v>85</v>
      </c>
      <c r="K20" s="9" t="s">
        <v>86</v>
      </c>
      <c r="L20" s="10">
        <v>15</v>
      </c>
      <c r="M20" s="220"/>
      <c r="N20" s="184"/>
      <c r="O20" s="222"/>
      <c r="P20" s="188"/>
      <c r="Q20" s="225"/>
      <c r="R20" s="248"/>
      <c r="S20" s="205"/>
      <c r="T20" s="208"/>
      <c r="U20" s="251"/>
      <c r="V20" s="228"/>
      <c r="W20" s="344"/>
      <c r="X20" s="228"/>
      <c r="Y20" s="42"/>
      <c r="Z20" s="334"/>
      <c r="AA20" s="463"/>
      <c r="AB20" s="358"/>
      <c r="AC20" s="358"/>
      <c r="AD20" s="378"/>
      <c r="AE20" s="1"/>
      <c r="AF20" s="467"/>
      <c r="AG20" s="465"/>
      <c r="AH20" s="1"/>
      <c r="AI20" s="1"/>
      <c r="AJ20" s="1"/>
    </row>
    <row r="21" spans="1:36" ht="96" customHeight="1">
      <c r="A21" s="191"/>
      <c r="B21" s="256"/>
      <c r="C21" s="179"/>
      <c r="D21" s="179"/>
      <c r="E21" s="315"/>
      <c r="F21" s="202"/>
      <c r="G21" s="205"/>
      <c r="H21" s="208"/>
      <c r="I21" s="317"/>
      <c r="J21" s="8" t="s">
        <v>87</v>
      </c>
      <c r="K21" s="9" t="s">
        <v>88</v>
      </c>
      <c r="L21" s="10">
        <v>15</v>
      </c>
      <c r="M21" s="220"/>
      <c r="N21" s="184"/>
      <c r="O21" s="222"/>
      <c r="P21" s="188"/>
      <c r="Q21" s="225"/>
      <c r="R21" s="248"/>
      <c r="S21" s="205"/>
      <c r="T21" s="208"/>
      <c r="U21" s="251"/>
      <c r="V21" s="329" t="s">
        <v>89</v>
      </c>
      <c r="W21" s="344"/>
      <c r="X21" s="454" t="s">
        <v>90</v>
      </c>
      <c r="Y21" s="41"/>
      <c r="Z21" s="334"/>
      <c r="AA21" s="463"/>
      <c r="AB21" s="358"/>
      <c r="AC21" s="358"/>
      <c r="AD21" s="378"/>
      <c r="AE21" s="1"/>
      <c r="AF21" s="467"/>
      <c r="AG21" s="465"/>
      <c r="AH21" s="1"/>
      <c r="AI21" s="1"/>
      <c r="AJ21" s="1"/>
    </row>
    <row r="22" spans="1:36" ht="96" customHeight="1" thickBot="1">
      <c r="A22" s="192"/>
      <c r="B22" s="257"/>
      <c r="C22" s="180"/>
      <c r="D22" s="180"/>
      <c r="E22" s="316"/>
      <c r="F22" s="203"/>
      <c r="G22" s="206"/>
      <c r="H22" s="209"/>
      <c r="I22" s="363"/>
      <c r="J22" s="36" t="s">
        <v>91</v>
      </c>
      <c r="K22" s="37" t="s">
        <v>92</v>
      </c>
      <c r="L22" s="38">
        <v>10</v>
      </c>
      <c r="M22" s="221"/>
      <c r="N22" s="185"/>
      <c r="O22" s="223"/>
      <c r="P22" s="189"/>
      <c r="Q22" s="226"/>
      <c r="R22" s="249"/>
      <c r="S22" s="206"/>
      <c r="T22" s="209"/>
      <c r="U22" s="252"/>
      <c r="V22" s="330"/>
      <c r="W22" s="345"/>
      <c r="X22" s="455"/>
      <c r="Y22" s="41"/>
      <c r="Z22" s="335"/>
      <c r="AA22" s="464"/>
      <c r="AB22" s="359"/>
      <c r="AC22" s="359"/>
      <c r="AD22" s="379"/>
      <c r="AE22" s="1"/>
      <c r="AF22" s="467"/>
      <c r="AG22" s="465"/>
      <c r="AH22" s="1"/>
      <c r="AI22" s="1"/>
      <c r="AJ22" s="1"/>
    </row>
    <row r="23" spans="1:36" ht="38.25" customHeight="1">
      <c r="A23" s="191">
        <v>2</v>
      </c>
      <c r="B23" s="255" t="s">
        <v>139</v>
      </c>
      <c r="C23" s="178" t="s">
        <v>140</v>
      </c>
      <c r="D23" s="196" t="s">
        <v>60</v>
      </c>
      <c r="E23" s="314" t="s">
        <v>61</v>
      </c>
      <c r="F23" s="202" t="s">
        <v>62</v>
      </c>
      <c r="G23" s="204" t="s">
        <v>97</v>
      </c>
      <c r="H23" s="207" t="s">
        <v>62</v>
      </c>
      <c r="I23" s="317" t="s">
        <v>141</v>
      </c>
      <c r="J23" s="5" t="s">
        <v>94</v>
      </c>
      <c r="K23" s="6" t="s">
        <v>64</v>
      </c>
      <c r="L23" s="7">
        <v>15</v>
      </c>
      <c r="M23" s="181">
        <v>100</v>
      </c>
      <c r="N23" s="183" t="s">
        <v>65</v>
      </c>
      <c r="O23" s="186">
        <v>100</v>
      </c>
      <c r="P23" s="187" t="s">
        <v>89</v>
      </c>
      <c r="Q23" s="190" t="s">
        <v>66</v>
      </c>
      <c r="R23" s="247" t="s">
        <v>61</v>
      </c>
      <c r="S23" s="204" t="s">
        <v>97</v>
      </c>
      <c r="T23" s="207" t="s">
        <v>62</v>
      </c>
      <c r="U23" s="250" t="s">
        <v>67</v>
      </c>
      <c r="V23" s="196" t="s">
        <v>142</v>
      </c>
      <c r="W23" s="343" t="s">
        <v>143</v>
      </c>
      <c r="X23" s="454" t="s">
        <v>144</v>
      </c>
      <c r="Y23" s="41"/>
      <c r="Z23" s="353">
        <v>45419</v>
      </c>
      <c r="AA23" s="358" t="s">
        <v>145</v>
      </c>
      <c r="AB23" s="358" t="s">
        <v>146</v>
      </c>
      <c r="AC23" s="360" t="s">
        <v>73</v>
      </c>
      <c r="AD23" s="360" t="s">
        <v>73</v>
      </c>
      <c r="AE23" s="1"/>
      <c r="AF23" s="466" t="s">
        <v>150</v>
      </c>
      <c r="AG23" s="468" t="s">
        <v>151</v>
      </c>
      <c r="AH23" s="1"/>
      <c r="AI23" s="1"/>
      <c r="AJ23" s="1"/>
    </row>
    <row r="24" spans="1:36" ht="31">
      <c r="A24" s="191"/>
      <c r="B24" s="256"/>
      <c r="C24" s="179"/>
      <c r="D24" s="197"/>
      <c r="E24" s="315"/>
      <c r="F24" s="202"/>
      <c r="G24" s="205"/>
      <c r="H24" s="208"/>
      <c r="I24" s="317"/>
      <c r="J24" s="8" t="s">
        <v>76</v>
      </c>
      <c r="K24" s="9" t="s">
        <v>77</v>
      </c>
      <c r="L24" s="10">
        <v>15</v>
      </c>
      <c r="M24" s="182"/>
      <c r="N24" s="184"/>
      <c r="O24" s="186"/>
      <c r="P24" s="188"/>
      <c r="Q24" s="190"/>
      <c r="R24" s="248"/>
      <c r="S24" s="205"/>
      <c r="T24" s="208"/>
      <c r="U24" s="251"/>
      <c r="V24" s="273"/>
      <c r="W24" s="344"/>
      <c r="X24" s="352"/>
      <c r="Y24" s="41"/>
      <c r="Z24" s="354"/>
      <c r="AA24" s="358"/>
      <c r="AB24" s="358"/>
      <c r="AC24" s="360"/>
      <c r="AD24" s="360"/>
      <c r="AE24" s="1"/>
      <c r="AF24" s="467"/>
      <c r="AG24" s="469"/>
      <c r="AH24" s="1"/>
      <c r="AI24" s="1"/>
      <c r="AJ24" s="1"/>
    </row>
    <row r="25" spans="1:36" ht="62">
      <c r="A25" s="191"/>
      <c r="B25" s="256"/>
      <c r="C25" s="179"/>
      <c r="D25" s="197"/>
      <c r="E25" s="315"/>
      <c r="F25" s="202"/>
      <c r="G25" s="205"/>
      <c r="H25" s="208"/>
      <c r="I25" s="317"/>
      <c r="J25" s="11" t="s">
        <v>78</v>
      </c>
      <c r="K25" s="9" t="s">
        <v>79</v>
      </c>
      <c r="L25" s="10">
        <v>15</v>
      </c>
      <c r="M25" s="182"/>
      <c r="N25" s="184"/>
      <c r="O25" s="186"/>
      <c r="P25" s="188"/>
      <c r="Q25" s="12" t="s">
        <v>80</v>
      </c>
      <c r="R25" s="248"/>
      <c r="S25" s="205"/>
      <c r="T25" s="208"/>
      <c r="U25" s="251"/>
      <c r="V25" s="273"/>
      <c r="W25" s="344"/>
      <c r="X25" s="352"/>
      <c r="Y25" s="41"/>
      <c r="Z25" s="354"/>
      <c r="AA25" s="358"/>
      <c r="AB25" s="358"/>
      <c r="AC25" s="360"/>
      <c r="AD25" s="360"/>
      <c r="AE25" s="1"/>
      <c r="AF25" s="467"/>
      <c r="AG25" s="469"/>
      <c r="AH25" s="1"/>
      <c r="AI25" s="1"/>
      <c r="AJ25" s="1"/>
    </row>
    <row r="26" spans="1:36" ht="62">
      <c r="A26" s="191"/>
      <c r="B26" s="256"/>
      <c r="C26" s="179"/>
      <c r="D26" s="197"/>
      <c r="E26" s="315"/>
      <c r="F26" s="202"/>
      <c r="G26" s="205"/>
      <c r="H26" s="208"/>
      <c r="I26" s="317"/>
      <c r="J26" s="8" t="s">
        <v>81</v>
      </c>
      <c r="K26" s="9" t="s">
        <v>147</v>
      </c>
      <c r="L26" s="10">
        <v>15</v>
      </c>
      <c r="M26" s="219" t="s">
        <v>152</v>
      </c>
      <c r="N26" s="184"/>
      <c r="O26" s="222" t="s">
        <v>152</v>
      </c>
      <c r="P26" s="188"/>
      <c r="Q26" s="224">
        <v>2</v>
      </c>
      <c r="R26" s="248"/>
      <c r="S26" s="205"/>
      <c r="T26" s="208"/>
      <c r="U26" s="251"/>
      <c r="V26" s="227" t="s">
        <v>83</v>
      </c>
      <c r="W26" s="344"/>
      <c r="X26" s="470" t="s">
        <v>84</v>
      </c>
      <c r="Y26" s="42"/>
      <c r="Z26" s="354"/>
      <c r="AA26" s="358"/>
      <c r="AB26" s="358"/>
      <c r="AC26" s="360"/>
      <c r="AD26" s="360"/>
      <c r="AE26" s="1"/>
      <c r="AF26" s="467"/>
      <c r="AG26" s="469"/>
      <c r="AH26" s="1"/>
      <c r="AI26" s="1"/>
      <c r="AJ26" s="1"/>
    </row>
    <row r="27" spans="1:36" ht="46.5">
      <c r="A27" s="191"/>
      <c r="B27" s="256"/>
      <c r="C27" s="179"/>
      <c r="D27" s="197"/>
      <c r="E27" s="315"/>
      <c r="F27" s="202"/>
      <c r="G27" s="205"/>
      <c r="H27" s="208"/>
      <c r="I27" s="317"/>
      <c r="J27" s="8" t="s">
        <v>85</v>
      </c>
      <c r="K27" s="9" t="s">
        <v>86</v>
      </c>
      <c r="L27" s="10">
        <v>15</v>
      </c>
      <c r="M27" s="220"/>
      <c r="N27" s="184"/>
      <c r="O27" s="222"/>
      <c r="P27" s="188"/>
      <c r="Q27" s="225"/>
      <c r="R27" s="248"/>
      <c r="S27" s="205"/>
      <c r="T27" s="208"/>
      <c r="U27" s="251"/>
      <c r="V27" s="228"/>
      <c r="W27" s="344"/>
      <c r="X27" s="471"/>
      <c r="Y27" s="42"/>
      <c r="Z27" s="354"/>
      <c r="AA27" s="358"/>
      <c r="AB27" s="358"/>
      <c r="AC27" s="360"/>
      <c r="AD27" s="360"/>
      <c r="AE27" s="1"/>
      <c r="AF27" s="467"/>
      <c r="AG27" s="469"/>
      <c r="AH27" s="1"/>
      <c r="AI27" s="1"/>
      <c r="AJ27" s="1"/>
    </row>
    <row r="28" spans="1:36" ht="46.5">
      <c r="A28" s="191"/>
      <c r="B28" s="256"/>
      <c r="C28" s="179"/>
      <c r="D28" s="197"/>
      <c r="E28" s="315"/>
      <c r="F28" s="202"/>
      <c r="G28" s="205"/>
      <c r="H28" s="208"/>
      <c r="I28" s="317"/>
      <c r="J28" s="8" t="s">
        <v>87</v>
      </c>
      <c r="K28" s="9" t="s">
        <v>148</v>
      </c>
      <c r="L28" s="10">
        <v>15</v>
      </c>
      <c r="M28" s="220"/>
      <c r="N28" s="184"/>
      <c r="O28" s="222"/>
      <c r="P28" s="188"/>
      <c r="Q28" s="225"/>
      <c r="R28" s="248"/>
      <c r="S28" s="205"/>
      <c r="T28" s="208"/>
      <c r="U28" s="251"/>
      <c r="V28" s="329" t="s">
        <v>89</v>
      </c>
      <c r="W28" s="344"/>
      <c r="X28" s="454" t="s">
        <v>149</v>
      </c>
      <c r="Y28" s="41"/>
      <c r="Z28" s="354"/>
      <c r="AA28" s="358"/>
      <c r="AB28" s="358"/>
      <c r="AC28" s="360"/>
      <c r="AD28" s="360"/>
      <c r="AE28" s="1"/>
      <c r="AF28" s="467"/>
      <c r="AG28" s="469"/>
      <c r="AH28" s="1"/>
      <c r="AI28" s="1"/>
      <c r="AJ28" s="1"/>
    </row>
    <row r="29" spans="1:36" ht="47" thickBot="1">
      <c r="A29" s="192"/>
      <c r="B29" s="257"/>
      <c r="C29" s="180"/>
      <c r="D29" s="198"/>
      <c r="E29" s="316"/>
      <c r="F29" s="203"/>
      <c r="G29" s="206"/>
      <c r="H29" s="209"/>
      <c r="I29" s="363"/>
      <c r="J29" s="36" t="s">
        <v>91</v>
      </c>
      <c r="K29" s="37" t="s">
        <v>92</v>
      </c>
      <c r="L29" s="38">
        <v>10</v>
      </c>
      <c r="M29" s="221"/>
      <c r="N29" s="185"/>
      <c r="O29" s="223"/>
      <c r="P29" s="189"/>
      <c r="Q29" s="226"/>
      <c r="R29" s="249"/>
      <c r="S29" s="206"/>
      <c r="T29" s="209"/>
      <c r="U29" s="252"/>
      <c r="V29" s="330"/>
      <c r="W29" s="345"/>
      <c r="X29" s="455"/>
      <c r="Y29" s="41"/>
      <c r="Z29" s="355"/>
      <c r="AA29" s="359"/>
      <c r="AB29" s="359"/>
      <c r="AC29" s="361"/>
      <c r="AD29" s="361"/>
      <c r="AE29" s="1"/>
      <c r="AF29" s="467"/>
      <c r="AG29" s="469"/>
      <c r="AH29" s="1"/>
      <c r="AI29" s="1"/>
      <c r="AJ29" s="1"/>
    </row>
  </sheetData>
  <dataConsolidate/>
  <mergeCells count="107">
    <mergeCell ref="AD23:AD29"/>
    <mergeCell ref="AF23:AF29"/>
    <mergeCell ref="AG23:AG29"/>
    <mergeCell ref="M26:M29"/>
    <mergeCell ref="O26:O29"/>
    <mergeCell ref="Q26:Q29"/>
    <mergeCell ref="V26:V27"/>
    <mergeCell ref="X26:X27"/>
    <mergeCell ref="V28:V29"/>
    <mergeCell ref="X28:X29"/>
    <mergeCell ref="X23:X25"/>
    <mergeCell ref="Z23:Z29"/>
    <mergeCell ref="AA23:AA29"/>
    <mergeCell ref="AB23:AB29"/>
    <mergeCell ref="AC23:AC29"/>
    <mergeCell ref="S23:S29"/>
    <mergeCell ref="T23:T29"/>
    <mergeCell ref="U23:U29"/>
    <mergeCell ref="V23:V25"/>
    <mergeCell ref="W23:W29"/>
    <mergeCell ref="N23:N29"/>
    <mergeCell ref="O23:O25"/>
    <mergeCell ref="P23:P29"/>
    <mergeCell ref="Q23:Q24"/>
    <mergeCell ref="R23:R29"/>
    <mergeCell ref="F23:F29"/>
    <mergeCell ref="G23:G29"/>
    <mergeCell ref="H23:H29"/>
    <mergeCell ref="I23:I29"/>
    <mergeCell ref="M23:M25"/>
    <mergeCell ref="A23:A29"/>
    <mergeCell ref="B23:B29"/>
    <mergeCell ref="C23:C29"/>
    <mergeCell ref="D23:D29"/>
    <mergeCell ref="E23:E29"/>
    <mergeCell ref="AD1:AF1"/>
    <mergeCell ref="AD2:AF2"/>
    <mergeCell ref="AD3:AF3"/>
    <mergeCell ref="AD4:AF4"/>
    <mergeCell ref="B1:AC2"/>
    <mergeCell ref="B3:AC4"/>
    <mergeCell ref="I13:Q13"/>
    <mergeCell ref="Q14:Q15"/>
    <mergeCell ref="O14:O15"/>
    <mergeCell ref="P14:P15"/>
    <mergeCell ref="Z12:AD14"/>
    <mergeCell ref="AF12:AG14"/>
    <mergeCell ref="M6:N6"/>
    <mergeCell ref="B9:I9"/>
    <mergeCell ref="B8:I8"/>
    <mergeCell ref="C13:C15"/>
    <mergeCell ref="D13:D15"/>
    <mergeCell ref="E13:H13"/>
    <mergeCell ref="A1:A4"/>
    <mergeCell ref="B6:H6"/>
    <mergeCell ref="A12:D12"/>
    <mergeCell ref="E12:X12"/>
    <mergeCell ref="A13:A15"/>
    <mergeCell ref="B13:B15"/>
    <mergeCell ref="T13:X13"/>
    <mergeCell ref="E14:H14"/>
    <mergeCell ref="I14:I15"/>
    <mergeCell ref="J14:J15"/>
    <mergeCell ref="K14:K15"/>
    <mergeCell ref="L14:L15"/>
    <mergeCell ref="M14:M15"/>
    <mergeCell ref="N14:N15"/>
    <mergeCell ref="V14:V15"/>
    <mergeCell ref="W14:X14"/>
    <mergeCell ref="T14:T15"/>
    <mergeCell ref="U14:U15"/>
    <mergeCell ref="A16:A22"/>
    <mergeCell ref="B16:B22"/>
    <mergeCell ref="C16:C22"/>
    <mergeCell ref="D16:D22"/>
    <mergeCell ref="E16:E22"/>
    <mergeCell ref="N16:N22"/>
    <mergeCell ref="R14:R15"/>
    <mergeCell ref="Q19:Q22"/>
    <mergeCell ref="Q16:Q17"/>
    <mergeCell ref="G16:G22"/>
    <mergeCell ref="R16:R22"/>
    <mergeCell ref="F16:F22"/>
    <mergeCell ref="H16:H22"/>
    <mergeCell ref="I16:I22"/>
    <mergeCell ref="M16:M18"/>
    <mergeCell ref="M19:M22"/>
    <mergeCell ref="P16:P22"/>
    <mergeCell ref="O16:O18"/>
    <mergeCell ref="O19:O22"/>
    <mergeCell ref="X21:X22"/>
    <mergeCell ref="AA16:AA22"/>
    <mergeCell ref="AB16:AB22"/>
    <mergeCell ref="AD16:AD22"/>
    <mergeCell ref="Z16:Z22"/>
    <mergeCell ref="AG16:AG22"/>
    <mergeCell ref="T16:T22"/>
    <mergeCell ref="U16:U22"/>
    <mergeCell ref="S16:S22"/>
    <mergeCell ref="X19:X20"/>
    <mergeCell ref="AF16:AF22"/>
    <mergeCell ref="X16:X18"/>
    <mergeCell ref="W16:W22"/>
    <mergeCell ref="V16:V18"/>
    <mergeCell ref="V19:V20"/>
    <mergeCell ref="V21:V22"/>
    <mergeCell ref="AC16:AC22"/>
  </mergeCells>
  <conditionalFormatting sqref="H16:H29">
    <cfRule type="containsText" dxfId="11" priority="4" operator="containsText" text="EXTREMO">
      <formula>NOT(ISERROR(SEARCH("EXTREMO",H16)))</formula>
    </cfRule>
    <cfRule type="containsText" dxfId="10" priority="5" operator="containsText" text="ALTO">
      <formula>NOT(ISERROR(SEARCH("ALTO",H16)))</formula>
    </cfRule>
    <cfRule type="containsText" dxfId="9" priority="6" operator="containsText" text="MODERADO">
      <formula>NOT(ISERROR(SEARCH("MODERADO",H16)))</formula>
    </cfRule>
  </conditionalFormatting>
  <conditionalFormatting sqref="T16:T29">
    <cfRule type="containsText" dxfId="8" priority="1" operator="containsText" text="EXTREMO">
      <formula>NOT(ISERROR(SEARCH("EXTREMO",T16)))</formula>
    </cfRule>
    <cfRule type="containsText" dxfId="7" priority="2" operator="containsText" text="ALTO">
      <formula>NOT(ISERROR(SEARCH("ALTO",T16)))</formula>
    </cfRule>
    <cfRule type="containsText" dxfId="6" priority="3" operator="containsText" text="MODERADO">
      <formula>NOT(ISERROR(SEARCH("MODERADO",T16)))</formula>
    </cfRule>
  </conditionalFormatting>
  <dataValidations count="1">
    <dataValidation type="list" allowBlank="1" showInputMessage="1" showErrorMessage="1" sqref="Q16:Q17" xr:uid="{00000000-0002-0000-0700-000000000000}">
      <formula1>$AE$19:$AE$21</formula1>
    </dataValidation>
  </dataValidations>
  <pageMargins left="0.70866141732283472" right="0.70866141732283472" top="0.74803149606299213" bottom="0.74803149606299213" header="0.31496062992125984" footer="0.31496062992125984"/>
  <pageSetup scale="14" fitToWidth="2" fitToHeight="2" orientation="landscape" r:id="rId1"/>
  <drawing r:id="rId2"/>
  <extLst>
    <ext xmlns:x14="http://schemas.microsoft.com/office/spreadsheetml/2009/9/main" uri="{CCE6A557-97BC-4b89-ADB6-D9C93CAAB3DF}">
      <x14:dataValidations xmlns:xm="http://schemas.microsoft.com/office/excel/2006/main" count="12">
        <x14:dataValidation type="list" allowBlank="1" showInputMessage="1" showErrorMessage="1" xr:uid="{00000000-0002-0000-0700-000001000000}">
          <x14:formula1>
            <xm:f>Datos!$J$5:$L$5</xm:f>
          </x14:formula1>
          <xm:sqref>K19</xm:sqref>
        </x14:dataValidation>
        <x14:dataValidation type="list" allowBlank="1" showInputMessage="1" showErrorMessage="1" xr:uid="{00000000-0002-0000-0700-000002000000}">
          <x14:formula1>
            <xm:f>Datos!$A$11:$A$13</xm:f>
          </x14:formula1>
          <xm:sqref>U16:U22</xm:sqref>
        </x14:dataValidation>
        <x14:dataValidation type="list" allowBlank="1" showInputMessage="1" showErrorMessage="1" xr:uid="{00000000-0002-0000-0700-000003000000}">
          <x14:formula1>
            <xm:f>Datos!$J$7:$K$7</xm:f>
          </x14:formula1>
          <xm:sqref>K21</xm:sqref>
        </x14:dataValidation>
        <x14:dataValidation type="list" allowBlank="1" showInputMessage="1" showErrorMessage="1" xr:uid="{00000000-0002-0000-0700-000004000000}">
          <x14:formula1>
            <xm:f>Datos!$J$6:$K$6</xm:f>
          </x14:formula1>
          <xm:sqref>K20</xm:sqref>
        </x14:dataValidation>
        <x14:dataValidation type="list" allowBlank="1" showInputMessage="1" showErrorMessage="1" xr:uid="{00000000-0002-0000-0700-000005000000}">
          <x14:formula1>
            <xm:f>Datos!$J$3:$K$3</xm:f>
          </x14:formula1>
          <xm:sqref>K17</xm:sqref>
        </x14:dataValidation>
        <x14:dataValidation type="list" allowBlank="1" showInputMessage="1" showErrorMessage="1" xr:uid="{00000000-0002-0000-0700-000006000000}">
          <x14:formula1>
            <xm:f>Datos!$J$2:$K$2</xm:f>
          </x14:formula1>
          <xm:sqref>K16</xm:sqref>
        </x14:dataValidation>
        <x14:dataValidation type="list" allowBlank="1" showInputMessage="1" showErrorMessage="1" xr:uid="{00000000-0002-0000-0700-000007000000}">
          <x14:formula1>
            <xm:f>Datos!$J$8:$L$8</xm:f>
          </x14:formula1>
          <xm:sqref>K22</xm:sqref>
        </x14:dataValidation>
        <x14:dataValidation type="list" allowBlank="1" showInputMessage="1" showErrorMessage="1" xr:uid="{00000000-0002-0000-0700-000008000000}">
          <x14:formula1>
            <xm:f>Datos!$B$3:$B$5</xm:f>
          </x14:formula1>
          <xm:sqref>F16:F22</xm:sqref>
        </x14:dataValidation>
        <x14:dataValidation type="list" allowBlank="1" showInputMessage="1" showErrorMessage="1" xr:uid="{00000000-0002-0000-0700-000009000000}">
          <x14:formula1>
            <xm:f>Datos!$A$3:$A$7</xm:f>
          </x14:formula1>
          <xm:sqref>E16</xm:sqref>
        </x14:dataValidation>
        <x14:dataValidation type="list" allowBlank="1" showInputMessage="1" showErrorMessage="1" xr:uid="{00000000-0002-0000-0700-00000A000000}">
          <x14:formula1>
            <xm:f>Datos!$J$4:$K$4</xm:f>
          </x14:formula1>
          <xm:sqref>K18</xm:sqref>
        </x14:dataValidation>
        <x14:dataValidation type="list" allowBlank="1" showInputMessage="1" showErrorMessage="1" xr:uid="{00000000-0002-0000-0700-00000B000000}">
          <x14:formula1>
            <xm:f>Datos!$A$17:$A$18</xm:f>
          </x14:formula1>
          <xm:sqref>V21:V22</xm:sqref>
        </x14:dataValidation>
        <x14:dataValidation type="list" allowBlank="1" showInputMessage="1" showErrorMessage="1" xr:uid="{00000000-0002-0000-0700-00000C000000}">
          <x14:formula1>
            <xm:f>Datos!$I$14:$I$16</xm:f>
          </x14:formula1>
          <xm:sqref>N16:N22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J23"/>
  <sheetViews>
    <sheetView showGridLines="0" topLeftCell="Y16" zoomScale="50" zoomScaleNormal="50" zoomScaleSheetLayoutView="50" workbookViewId="0">
      <selection activeCell="AG16" sqref="AG16:AG22"/>
    </sheetView>
  </sheetViews>
  <sheetFormatPr baseColWidth="10" defaultColWidth="11.453125" defaultRowHeight="14.5"/>
  <cols>
    <col min="1" max="1" width="36.81640625" style="77" customWidth="1"/>
    <col min="2" max="3" width="32.54296875" style="77" customWidth="1"/>
    <col min="4" max="4" width="32.54296875" style="77" hidden="1" customWidth="1"/>
    <col min="5" max="7" width="20.81640625" style="77" hidden="1" customWidth="1"/>
    <col min="8" max="8" width="25.453125" style="77" hidden="1" customWidth="1"/>
    <col min="9" max="9" width="59.1796875" style="77" customWidth="1"/>
    <col min="10" max="10" width="53.7265625" style="77" customWidth="1"/>
    <col min="11" max="11" width="24.54296875" style="77" customWidth="1"/>
    <col min="12" max="12" width="22.81640625" style="77" customWidth="1"/>
    <col min="13" max="15" width="24.54296875" style="77" customWidth="1"/>
    <col min="16" max="16" width="19.7265625" style="77" customWidth="1"/>
    <col min="17" max="20" width="25.1796875" style="77" customWidth="1"/>
    <col min="21" max="21" width="16.54296875" style="77" customWidth="1"/>
    <col min="22" max="22" width="40" style="77" customWidth="1"/>
    <col min="23" max="23" width="38.54296875" style="77" customWidth="1"/>
    <col min="24" max="24" width="25.453125" style="77" customWidth="1"/>
    <col min="25" max="25" width="1.7265625" style="77" customWidth="1"/>
    <col min="26" max="28" width="33.453125" style="77" customWidth="1"/>
    <col min="29" max="29" width="40.26953125" style="77" customWidth="1"/>
    <col min="30" max="30" width="34.81640625" style="77" customWidth="1"/>
    <col min="31" max="31" width="2.26953125" style="77" customWidth="1"/>
    <col min="32" max="32" width="42.54296875" style="77" customWidth="1"/>
    <col min="33" max="33" width="50.26953125" style="77" customWidth="1"/>
    <col min="34" max="36" width="11.453125" style="77" customWidth="1"/>
    <col min="37" max="16384" width="11.453125" style="77"/>
  </cols>
  <sheetData>
    <row r="1" spans="1:36" ht="27" customHeight="1">
      <c r="A1" s="472"/>
      <c r="B1" s="473" t="s">
        <v>0</v>
      </c>
      <c r="C1" s="474"/>
      <c r="D1" s="474"/>
      <c r="E1" s="474"/>
      <c r="F1" s="474"/>
      <c r="G1" s="474"/>
      <c r="H1" s="474"/>
      <c r="I1" s="474"/>
      <c r="J1" s="474"/>
      <c r="K1" s="474"/>
      <c r="L1" s="474"/>
      <c r="M1" s="474"/>
      <c r="N1" s="474"/>
      <c r="O1" s="474"/>
      <c r="P1" s="474"/>
      <c r="Q1" s="474"/>
      <c r="R1" s="474"/>
      <c r="S1" s="474"/>
      <c r="T1" s="474"/>
      <c r="U1" s="474"/>
      <c r="V1" s="474"/>
      <c r="W1" s="474"/>
      <c r="X1" s="474"/>
      <c r="Y1" s="474"/>
      <c r="Z1" s="474"/>
      <c r="AA1" s="474"/>
      <c r="AB1" s="474"/>
      <c r="AC1" s="475"/>
      <c r="AD1" s="479" t="s">
        <v>1</v>
      </c>
      <c r="AE1" s="480"/>
      <c r="AF1" s="480"/>
      <c r="AG1" s="75" t="s">
        <v>155</v>
      </c>
      <c r="AH1" s="76"/>
      <c r="AI1" s="76"/>
      <c r="AJ1" s="76"/>
    </row>
    <row r="2" spans="1:36" ht="27" customHeight="1" thickBot="1">
      <c r="A2" s="472"/>
      <c r="B2" s="476"/>
      <c r="C2" s="477"/>
      <c r="D2" s="477"/>
      <c r="E2" s="477"/>
      <c r="F2" s="477"/>
      <c r="G2" s="477"/>
      <c r="H2" s="477"/>
      <c r="I2" s="477"/>
      <c r="J2" s="477"/>
      <c r="K2" s="477"/>
      <c r="L2" s="477"/>
      <c r="M2" s="477"/>
      <c r="N2" s="477"/>
      <c r="O2" s="477"/>
      <c r="P2" s="477"/>
      <c r="Q2" s="477"/>
      <c r="R2" s="477"/>
      <c r="S2" s="477"/>
      <c r="T2" s="477"/>
      <c r="U2" s="477"/>
      <c r="V2" s="477"/>
      <c r="W2" s="477"/>
      <c r="X2" s="477"/>
      <c r="Y2" s="477"/>
      <c r="Z2" s="477"/>
      <c r="AA2" s="477"/>
      <c r="AB2" s="477"/>
      <c r="AC2" s="478"/>
      <c r="AD2" s="479" t="s">
        <v>3</v>
      </c>
      <c r="AE2" s="480"/>
      <c r="AF2" s="480"/>
      <c r="AG2" s="78" t="s">
        <v>156</v>
      </c>
      <c r="AH2" s="76"/>
      <c r="AI2" s="76"/>
      <c r="AJ2" s="76"/>
    </row>
    <row r="3" spans="1:36" ht="27" customHeight="1">
      <c r="A3" s="472"/>
      <c r="B3" s="473" t="s">
        <v>5</v>
      </c>
      <c r="C3" s="474"/>
      <c r="D3" s="474"/>
      <c r="E3" s="474"/>
      <c r="F3" s="474"/>
      <c r="G3" s="474"/>
      <c r="H3" s="474"/>
      <c r="I3" s="474"/>
      <c r="J3" s="474"/>
      <c r="K3" s="474"/>
      <c r="L3" s="474"/>
      <c r="M3" s="474"/>
      <c r="N3" s="474"/>
      <c r="O3" s="474"/>
      <c r="P3" s="474"/>
      <c r="Q3" s="474"/>
      <c r="R3" s="474"/>
      <c r="S3" s="474"/>
      <c r="T3" s="474"/>
      <c r="U3" s="474"/>
      <c r="V3" s="474"/>
      <c r="W3" s="474"/>
      <c r="X3" s="474"/>
      <c r="Y3" s="474"/>
      <c r="Z3" s="474"/>
      <c r="AA3" s="474"/>
      <c r="AB3" s="474"/>
      <c r="AC3" s="475"/>
      <c r="AD3" s="479" t="s">
        <v>6</v>
      </c>
      <c r="AE3" s="480"/>
      <c r="AF3" s="480"/>
      <c r="AG3" s="75" t="s">
        <v>7</v>
      </c>
      <c r="AH3" s="76"/>
      <c r="AI3" s="76"/>
      <c r="AJ3" s="76"/>
    </row>
    <row r="4" spans="1:36" ht="27" customHeight="1" thickBot="1">
      <c r="A4" s="472"/>
      <c r="B4" s="476"/>
      <c r="C4" s="477"/>
      <c r="D4" s="477"/>
      <c r="E4" s="477"/>
      <c r="F4" s="477"/>
      <c r="G4" s="477"/>
      <c r="H4" s="477"/>
      <c r="I4" s="477"/>
      <c r="J4" s="477"/>
      <c r="K4" s="477"/>
      <c r="L4" s="477"/>
      <c r="M4" s="477"/>
      <c r="N4" s="477"/>
      <c r="O4" s="477"/>
      <c r="P4" s="477"/>
      <c r="Q4" s="477"/>
      <c r="R4" s="477"/>
      <c r="S4" s="477"/>
      <c r="T4" s="477"/>
      <c r="U4" s="477"/>
      <c r="V4" s="477"/>
      <c r="W4" s="477"/>
      <c r="X4" s="477"/>
      <c r="Y4" s="477"/>
      <c r="Z4" s="477"/>
      <c r="AA4" s="477"/>
      <c r="AB4" s="477"/>
      <c r="AC4" s="478"/>
      <c r="AD4" s="479" t="s">
        <v>8</v>
      </c>
      <c r="AE4" s="480"/>
      <c r="AF4" s="480"/>
      <c r="AG4" s="79">
        <v>44838</v>
      </c>
      <c r="AH4" s="76"/>
      <c r="AI4" s="76"/>
      <c r="AJ4" s="76"/>
    </row>
    <row r="5" spans="1:36" ht="27" customHeight="1" thickBot="1">
      <c r="A5" s="80"/>
      <c r="B5" s="81"/>
      <c r="C5" s="81"/>
      <c r="D5" s="81"/>
      <c r="E5" s="81"/>
      <c r="F5" s="81"/>
      <c r="G5" s="81"/>
      <c r="H5" s="81"/>
      <c r="I5" s="81"/>
      <c r="J5" s="81"/>
      <c r="K5" s="81"/>
      <c r="L5" s="81"/>
      <c r="M5" s="81"/>
      <c r="N5" s="81"/>
      <c r="O5" s="81"/>
      <c r="P5" s="81"/>
      <c r="Q5" s="81"/>
      <c r="R5" s="81"/>
      <c r="S5" s="81"/>
      <c r="T5" s="81"/>
      <c r="U5" s="81"/>
      <c r="V5" s="81"/>
      <c r="W5" s="81"/>
      <c r="X5" s="81"/>
      <c r="Y5" s="81"/>
      <c r="Z5" s="81"/>
      <c r="AA5" s="81"/>
      <c r="AB5" s="81"/>
      <c r="AC5" s="82"/>
      <c r="AD5" s="83"/>
      <c r="AE5" s="76"/>
      <c r="AF5" s="76"/>
      <c r="AG5" s="76"/>
      <c r="AH5" s="76"/>
      <c r="AI5" s="76"/>
      <c r="AJ5" s="76"/>
    </row>
    <row r="6" spans="1:36" ht="59.25" customHeight="1" thickBot="1">
      <c r="A6" s="84" t="s">
        <v>9</v>
      </c>
      <c r="B6" s="481" t="s">
        <v>296</v>
      </c>
      <c r="C6" s="482"/>
      <c r="D6" s="482"/>
      <c r="E6" s="482"/>
      <c r="F6" s="482"/>
      <c r="G6" s="482"/>
      <c r="H6" s="483"/>
      <c r="I6" s="81"/>
      <c r="J6" s="85"/>
      <c r="K6" s="86" t="s">
        <v>11</v>
      </c>
      <c r="L6" s="87"/>
      <c r="M6" s="484">
        <v>45321</v>
      </c>
      <c r="N6" s="485"/>
      <c r="O6" s="81"/>
      <c r="P6" s="81"/>
      <c r="Q6" s="81"/>
      <c r="R6" s="81"/>
      <c r="S6" s="81"/>
      <c r="T6" s="81"/>
      <c r="U6" s="81"/>
      <c r="V6" s="81"/>
      <c r="W6" s="81"/>
      <c r="X6" s="81"/>
      <c r="Y6" s="81"/>
      <c r="Z6" s="81"/>
      <c r="AA6" s="81"/>
      <c r="AB6" s="81"/>
      <c r="AC6" s="82"/>
      <c r="AD6" s="81"/>
      <c r="AE6" s="76"/>
      <c r="AF6" s="76"/>
      <c r="AG6" s="76"/>
      <c r="AH6" s="76"/>
      <c r="AI6" s="76"/>
      <c r="AJ6" s="76"/>
    </row>
    <row r="7" spans="1:36" ht="27" customHeight="1" thickBot="1">
      <c r="A7" s="88"/>
      <c r="B7" s="85"/>
      <c r="C7" s="85"/>
      <c r="D7" s="85"/>
      <c r="E7" s="85"/>
      <c r="F7" s="85"/>
      <c r="G7" s="85"/>
      <c r="H7" s="85"/>
      <c r="I7" s="85"/>
      <c r="J7" s="85"/>
      <c r="K7" s="85"/>
      <c r="L7" s="85"/>
      <c r="M7" s="85"/>
      <c r="N7" s="85"/>
      <c r="O7" s="81"/>
      <c r="P7" s="81"/>
      <c r="Q7" s="81"/>
      <c r="R7" s="81"/>
      <c r="S7" s="81"/>
      <c r="T7" s="81"/>
      <c r="U7" s="81"/>
      <c r="V7" s="81"/>
      <c r="W7" s="81"/>
      <c r="X7" s="81"/>
      <c r="Y7" s="81"/>
      <c r="Z7" s="81"/>
      <c r="AA7" s="81"/>
      <c r="AB7" s="81"/>
      <c r="AC7" s="82"/>
      <c r="AD7" s="81"/>
      <c r="AE7" s="76"/>
      <c r="AF7" s="76"/>
      <c r="AG7" s="76"/>
      <c r="AH7" s="76"/>
      <c r="AI7" s="76"/>
      <c r="AJ7" s="76"/>
    </row>
    <row r="8" spans="1:36" ht="59.25" customHeight="1" thickBot="1">
      <c r="A8" s="84" t="s">
        <v>12</v>
      </c>
      <c r="B8" s="486" t="s">
        <v>297</v>
      </c>
      <c r="C8" s="487"/>
      <c r="D8" s="487"/>
      <c r="E8" s="487"/>
      <c r="F8" s="487"/>
      <c r="G8" s="487"/>
      <c r="H8" s="487"/>
      <c r="I8" s="488"/>
      <c r="J8" s="81"/>
      <c r="K8" s="89" t="s">
        <v>14</v>
      </c>
      <c r="L8" s="89"/>
      <c r="M8" s="89" t="s">
        <v>15</v>
      </c>
      <c r="N8" s="89" t="s">
        <v>159</v>
      </c>
      <c r="O8" s="89" t="s">
        <v>16</v>
      </c>
      <c r="P8" s="81"/>
      <c r="Q8" s="81"/>
      <c r="R8" s="81"/>
      <c r="S8" s="81"/>
      <c r="T8" s="81"/>
      <c r="U8" s="81"/>
      <c r="V8" s="81"/>
      <c r="W8" s="81"/>
      <c r="X8" s="81"/>
      <c r="Y8" s="81"/>
      <c r="Z8" s="81"/>
      <c r="AA8" s="81"/>
      <c r="AB8" s="81"/>
      <c r="AC8" s="82"/>
      <c r="AD8" s="81"/>
      <c r="AE8" s="76"/>
      <c r="AF8" s="76"/>
      <c r="AG8" s="76"/>
      <c r="AH8" s="76"/>
      <c r="AI8" s="76"/>
      <c r="AJ8" s="76"/>
    </row>
    <row r="9" spans="1:36" ht="59.25" customHeight="1" thickBot="1">
      <c r="A9" s="84" t="s">
        <v>17</v>
      </c>
      <c r="B9" s="486" t="s">
        <v>298</v>
      </c>
      <c r="C9" s="487"/>
      <c r="D9" s="487"/>
      <c r="E9" s="487"/>
      <c r="F9" s="487"/>
      <c r="G9" s="487"/>
      <c r="H9" s="487"/>
      <c r="I9" s="488"/>
      <c r="J9" s="81"/>
      <c r="K9" s="90"/>
      <c r="L9" s="91"/>
      <c r="M9" s="90" t="s">
        <v>19</v>
      </c>
      <c r="N9" s="90"/>
      <c r="O9" s="90"/>
      <c r="P9" s="81"/>
      <c r="Q9" s="81"/>
      <c r="R9" s="81"/>
      <c r="S9" s="81"/>
      <c r="T9" s="81"/>
      <c r="U9" s="81"/>
      <c r="V9" s="81"/>
      <c r="W9" s="81"/>
      <c r="X9" s="81"/>
      <c r="Y9" s="81"/>
      <c r="Z9" s="81"/>
      <c r="AA9" s="81"/>
      <c r="AB9" s="81"/>
      <c r="AC9" s="82"/>
      <c r="AD9" s="81"/>
      <c r="AE9" s="76"/>
      <c r="AF9" s="76"/>
      <c r="AG9" s="76"/>
      <c r="AH9" s="76"/>
      <c r="AI9" s="76"/>
      <c r="AJ9" s="76"/>
    </row>
    <row r="10" spans="1:36" ht="15.75" customHeight="1">
      <c r="A10" s="81"/>
      <c r="B10" s="81"/>
      <c r="C10" s="81"/>
      <c r="D10" s="81"/>
      <c r="E10" s="81"/>
      <c r="F10" s="81"/>
      <c r="G10" s="81"/>
      <c r="H10" s="81"/>
      <c r="I10" s="81"/>
      <c r="J10" s="81"/>
      <c r="K10" s="81"/>
      <c r="L10" s="81"/>
      <c r="M10" s="81"/>
      <c r="N10" s="81"/>
      <c r="O10" s="81"/>
      <c r="P10" s="81"/>
      <c r="Q10" s="81"/>
      <c r="R10" s="81"/>
      <c r="S10" s="81"/>
      <c r="T10" s="81"/>
      <c r="U10" s="81"/>
      <c r="V10" s="81"/>
      <c r="W10" s="81"/>
      <c r="X10" s="81"/>
      <c r="Y10" s="81"/>
      <c r="Z10" s="81"/>
      <c r="AA10" s="81"/>
      <c r="AB10" s="81"/>
      <c r="AC10" s="82"/>
      <c r="AD10" s="81"/>
      <c r="AE10" s="76"/>
      <c r="AF10" s="76"/>
      <c r="AG10" s="76"/>
      <c r="AH10" s="76"/>
      <c r="AI10" s="76"/>
      <c r="AJ10" s="76"/>
    </row>
    <row r="11" spans="1:36" ht="15.75" customHeight="1" thickBot="1">
      <c r="A11" s="92"/>
      <c r="B11" s="81"/>
      <c r="C11" s="81"/>
      <c r="D11" s="81"/>
      <c r="E11" s="81"/>
      <c r="F11" s="81"/>
      <c r="G11" s="81"/>
      <c r="H11" s="81"/>
      <c r="I11" s="81"/>
      <c r="J11" s="81"/>
      <c r="K11" s="81"/>
      <c r="L11" s="81"/>
      <c r="M11" s="81"/>
      <c r="N11" s="81"/>
      <c r="O11" s="81"/>
      <c r="P11" s="81"/>
      <c r="Q11" s="81"/>
      <c r="R11" s="81"/>
      <c r="S11" s="81"/>
      <c r="T11" s="81"/>
      <c r="U11" s="81"/>
      <c r="V11" s="81"/>
      <c r="W11" s="81"/>
      <c r="X11" s="81"/>
      <c r="Y11" s="81"/>
      <c r="Z11" s="93"/>
      <c r="AA11" s="93"/>
      <c r="AB11" s="93"/>
      <c r="AC11" s="94"/>
      <c r="AD11" s="95"/>
      <c r="AE11" s="76"/>
      <c r="AF11" s="76"/>
      <c r="AG11" s="76"/>
      <c r="AH11" s="76"/>
      <c r="AI11" s="76"/>
      <c r="AJ11" s="76"/>
    </row>
    <row r="12" spans="1:36">
      <c r="A12" s="489" t="s">
        <v>20</v>
      </c>
      <c r="B12" s="490"/>
      <c r="C12" s="490"/>
      <c r="D12" s="491"/>
      <c r="E12" s="492" t="s">
        <v>21</v>
      </c>
      <c r="F12" s="493"/>
      <c r="G12" s="493"/>
      <c r="H12" s="493"/>
      <c r="I12" s="493"/>
      <c r="J12" s="493"/>
      <c r="K12" s="493"/>
      <c r="L12" s="493"/>
      <c r="M12" s="493"/>
      <c r="N12" s="493"/>
      <c r="O12" s="493"/>
      <c r="P12" s="493"/>
      <c r="Q12" s="493"/>
      <c r="R12" s="493"/>
      <c r="S12" s="493"/>
      <c r="T12" s="493"/>
      <c r="U12" s="493"/>
      <c r="V12" s="493"/>
      <c r="W12" s="493"/>
      <c r="X12" s="494"/>
      <c r="Y12" s="96"/>
      <c r="Z12" s="495" t="s">
        <v>22</v>
      </c>
      <c r="AA12" s="496"/>
      <c r="AB12" s="496"/>
      <c r="AC12" s="496"/>
      <c r="AD12" s="497"/>
      <c r="AE12" s="76"/>
      <c r="AF12" s="495" t="s">
        <v>23</v>
      </c>
      <c r="AG12" s="497"/>
      <c r="AH12" s="76"/>
      <c r="AI12" s="76"/>
      <c r="AJ12" s="76"/>
    </row>
    <row r="13" spans="1:36">
      <c r="A13" s="504" t="s">
        <v>24</v>
      </c>
      <c r="B13" s="506" t="s">
        <v>25</v>
      </c>
      <c r="C13" s="506" t="s">
        <v>26</v>
      </c>
      <c r="D13" s="508" t="s">
        <v>27</v>
      </c>
      <c r="E13" s="510" t="s">
        <v>28</v>
      </c>
      <c r="F13" s="511"/>
      <c r="G13" s="511"/>
      <c r="H13" s="511"/>
      <c r="I13" s="512" t="s">
        <v>29</v>
      </c>
      <c r="J13" s="513"/>
      <c r="K13" s="513"/>
      <c r="L13" s="513"/>
      <c r="M13" s="513"/>
      <c r="N13" s="513"/>
      <c r="O13" s="513"/>
      <c r="P13" s="513"/>
      <c r="Q13" s="513"/>
      <c r="R13" s="97"/>
      <c r="S13" s="97"/>
      <c r="T13" s="512" t="s">
        <v>30</v>
      </c>
      <c r="U13" s="513"/>
      <c r="V13" s="513"/>
      <c r="W13" s="513"/>
      <c r="X13" s="514"/>
      <c r="Y13" s="96"/>
      <c r="Z13" s="498"/>
      <c r="AA13" s="499"/>
      <c r="AB13" s="499"/>
      <c r="AC13" s="499"/>
      <c r="AD13" s="500"/>
      <c r="AE13" s="76"/>
      <c r="AF13" s="498"/>
      <c r="AG13" s="500"/>
      <c r="AH13" s="98"/>
      <c r="AI13" s="98"/>
      <c r="AJ13" s="98"/>
    </row>
    <row r="14" spans="1:36" ht="32.25" customHeight="1" thickBot="1">
      <c r="A14" s="504"/>
      <c r="B14" s="506"/>
      <c r="C14" s="506"/>
      <c r="D14" s="508"/>
      <c r="E14" s="515" t="s">
        <v>31</v>
      </c>
      <c r="F14" s="516"/>
      <c r="G14" s="516"/>
      <c r="H14" s="516"/>
      <c r="I14" s="517" t="s">
        <v>32</v>
      </c>
      <c r="J14" s="519" t="s">
        <v>33</v>
      </c>
      <c r="K14" s="519" t="s">
        <v>34</v>
      </c>
      <c r="L14" s="520" t="s">
        <v>35</v>
      </c>
      <c r="M14" s="506" t="s">
        <v>36</v>
      </c>
      <c r="N14" s="522" t="s">
        <v>37</v>
      </c>
      <c r="O14" s="507" t="s">
        <v>38</v>
      </c>
      <c r="P14" s="506" t="s">
        <v>39</v>
      </c>
      <c r="Q14" s="507" t="s">
        <v>40</v>
      </c>
      <c r="R14" s="507" t="s">
        <v>41</v>
      </c>
      <c r="S14" s="99"/>
      <c r="T14" s="518" t="s">
        <v>42</v>
      </c>
      <c r="U14" s="506" t="s">
        <v>43</v>
      </c>
      <c r="V14" s="507" t="s">
        <v>44</v>
      </c>
      <c r="W14" s="506" t="s">
        <v>45</v>
      </c>
      <c r="X14" s="508"/>
      <c r="Y14" s="100"/>
      <c r="Z14" s="501"/>
      <c r="AA14" s="502"/>
      <c r="AB14" s="502"/>
      <c r="AC14" s="502"/>
      <c r="AD14" s="503"/>
      <c r="AE14" s="98"/>
      <c r="AF14" s="501"/>
      <c r="AG14" s="503"/>
      <c r="AH14" s="98"/>
      <c r="AI14" s="76"/>
      <c r="AJ14" s="98"/>
    </row>
    <row r="15" spans="1:36" ht="74.25" customHeight="1" thickBot="1">
      <c r="A15" s="505"/>
      <c r="B15" s="507"/>
      <c r="C15" s="507"/>
      <c r="D15" s="509"/>
      <c r="E15" s="101" t="s">
        <v>46</v>
      </c>
      <c r="F15" s="102" t="s">
        <v>47</v>
      </c>
      <c r="G15" s="103"/>
      <c r="H15" s="104" t="s">
        <v>48</v>
      </c>
      <c r="I15" s="518"/>
      <c r="J15" s="519"/>
      <c r="K15" s="519"/>
      <c r="L15" s="521"/>
      <c r="M15" s="506"/>
      <c r="N15" s="523"/>
      <c r="O15" s="523"/>
      <c r="P15" s="506"/>
      <c r="Q15" s="523"/>
      <c r="R15" s="523"/>
      <c r="S15" s="105"/>
      <c r="T15" s="547"/>
      <c r="U15" s="506"/>
      <c r="V15" s="523"/>
      <c r="W15" s="106" t="s">
        <v>49</v>
      </c>
      <c r="X15" s="107" t="s">
        <v>50</v>
      </c>
      <c r="Y15" s="100"/>
      <c r="Z15" s="108" t="s">
        <v>51</v>
      </c>
      <c r="AA15" s="109" t="s">
        <v>52</v>
      </c>
      <c r="AB15" s="109" t="s">
        <v>53</v>
      </c>
      <c r="AC15" s="109" t="s">
        <v>54</v>
      </c>
      <c r="AD15" s="110" t="s">
        <v>55</v>
      </c>
      <c r="AE15" s="98"/>
      <c r="AF15" s="108" t="s">
        <v>56</v>
      </c>
      <c r="AG15" s="110" t="s">
        <v>57</v>
      </c>
      <c r="AH15" s="98"/>
      <c r="AI15" s="76"/>
      <c r="AJ15" s="98"/>
    </row>
    <row r="16" spans="1:36" ht="139.5" customHeight="1" thickBot="1">
      <c r="A16" s="525">
        <v>2</v>
      </c>
      <c r="B16" s="527" t="s">
        <v>299</v>
      </c>
      <c r="C16" s="530" t="s">
        <v>300</v>
      </c>
      <c r="D16" s="533" t="s">
        <v>301</v>
      </c>
      <c r="E16" s="536" t="s">
        <v>61</v>
      </c>
      <c r="F16" s="539" t="s">
        <v>62</v>
      </c>
      <c r="G16" s="541" t="s">
        <v>97</v>
      </c>
      <c r="H16" s="544" t="s">
        <v>62</v>
      </c>
      <c r="I16" s="548" t="s">
        <v>302</v>
      </c>
      <c r="J16" s="111" t="s">
        <v>94</v>
      </c>
      <c r="K16" s="112" t="s">
        <v>95</v>
      </c>
      <c r="L16" s="113">
        <v>15</v>
      </c>
      <c r="M16" s="550">
        <v>95</v>
      </c>
      <c r="N16" s="552" t="s">
        <v>65</v>
      </c>
      <c r="O16" s="555">
        <v>50</v>
      </c>
      <c r="P16" s="556" t="s">
        <v>153</v>
      </c>
      <c r="Q16" s="524" t="s">
        <v>66</v>
      </c>
      <c r="R16" s="592" t="s">
        <v>61</v>
      </c>
      <c r="S16" s="541" t="s">
        <v>97</v>
      </c>
      <c r="T16" s="544" t="s">
        <v>62</v>
      </c>
      <c r="U16" s="559" t="s">
        <v>67</v>
      </c>
      <c r="V16" s="533" t="s">
        <v>303</v>
      </c>
      <c r="W16" s="527" t="s">
        <v>304</v>
      </c>
      <c r="X16" s="581" t="s">
        <v>305</v>
      </c>
      <c r="Y16" s="114"/>
      <c r="Z16" s="583">
        <v>45419</v>
      </c>
      <c r="AA16" s="586" t="s">
        <v>306</v>
      </c>
      <c r="AB16" s="584" t="s">
        <v>307</v>
      </c>
      <c r="AC16" s="584" t="s">
        <v>73</v>
      </c>
      <c r="AD16" s="589" t="s">
        <v>308</v>
      </c>
      <c r="AE16" s="76"/>
      <c r="AF16" s="563" t="s">
        <v>309</v>
      </c>
      <c r="AG16" s="566" t="s">
        <v>310</v>
      </c>
      <c r="AH16" s="76"/>
      <c r="AI16" s="76"/>
      <c r="AJ16" s="76"/>
    </row>
    <row r="17" spans="1:36" ht="139.5" customHeight="1">
      <c r="A17" s="525"/>
      <c r="B17" s="528"/>
      <c r="C17" s="531"/>
      <c r="D17" s="534"/>
      <c r="E17" s="537"/>
      <c r="F17" s="539"/>
      <c r="G17" s="542"/>
      <c r="H17" s="545"/>
      <c r="I17" s="548"/>
      <c r="J17" s="115" t="s">
        <v>76</v>
      </c>
      <c r="K17" s="116" t="s">
        <v>98</v>
      </c>
      <c r="L17" s="117">
        <v>15</v>
      </c>
      <c r="M17" s="551"/>
      <c r="N17" s="553"/>
      <c r="O17" s="555"/>
      <c r="P17" s="557"/>
      <c r="Q17" s="524"/>
      <c r="R17" s="593"/>
      <c r="S17" s="542"/>
      <c r="T17" s="545"/>
      <c r="U17" s="560"/>
      <c r="V17" s="562"/>
      <c r="W17" s="528"/>
      <c r="X17" s="582"/>
      <c r="Y17" s="114"/>
      <c r="Z17" s="584"/>
      <c r="AA17" s="587"/>
      <c r="AB17" s="584"/>
      <c r="AC17" s="584"/>
      <c r="AD17" s="590"/>
      <c r="AE17" s="76"/>
      <c r="AF17" s="564"/>
      <c r="AG17" s="567"/>
      <c r="AH17" s="76"/>
      <c r="AI17" s="76"/>
      <c r="AJ17" s="76"/>
    </row>
    <row r="18" spans="1:36" ht="139.5" customHeight="1">
      <c r="A18" s="525"/>
      <c r="B18" s="528"/>
      <c r="C18" s="531"/>
      <c r="D18" s="534"/>
      <c r="E18" s="537"/>
      <c r="F18" s="539"/>
      <c r="G18" s="542"/>
      <c r="H18" s="545"/>
      <c r="I18" s="548"/>
      <c r="J18" s="118" t="s">
        <v>78</v>
      </c>
      <c r="K18" s="116" t="s">
        <v>79</v>
      </c>
      <c r="L18" s="117">
        <v>15</v>
      </c>
      <c r="M18" s="551"/>
      <c r="N18" s="553"/>
      <c r="O18" s="555"/>
      <c r="P18" s="557"/>
      <c r="Q18" s="119" t="s">
        <v>80</v>
      </c>
      <c r="R18" s="593"/>
      <c r="S18" s="542"/>
      <c r="T18" s="545"/>
      <c r="U18" s="560"/>
      <c r="V18" s="562"/>
      <c r="W18" s="528"/>
      <c r="X18" s="582"/>
      <c r="Y18" s="114"/>
      <c r="Z18" s="584"/>
      <c r="AA18" s="587"/>
      <c r="AB18" s="584"/>
      <c r="AC18" s="584"/>
      <c r="AD18" s="590"/>
      <c r="AE18" s="76"/>
      <c r="AF18" s="564"/>
      <c r="AG18" s="567"/>
      <c r="AH18" s="76"/>
      <c r="AI18" s="76"/>
      <c r="AJ18" s="76"/>
    </row>
    <row r="19" spans="1:36" ht="139.5" customHeight="1">
      <c r="A19" s="525"/>
      <c r="B19" s="528"/>
      <c r="C19" s="531"/>
      <c r="D19" s="534"/>
      <c r="E19" s="537"/>
      <c r="F19" s="539"/>
      <c r="G19" s="542"/>
      <c r="H19" s="545"/>
      <c r="I19" s="548"/>
      <c r="J19" s="115" t="s">
        <v>81</v>
      </c>
      <c r="K19" s="116" t="s">
        <v>82</v>
      </c>
      <c r="L19" s="117">
        <v>10</v>
      </c>
      <c r="M19" s="569" t="s">
        <v>62</v>
      </c>
      <c r="N19" s="553"/>
      <c r="O19" s="572" t="s">
        <v>62</v>
      </c>
      <c r="P19" s="557"/>
      <c r="Q19" s="574">
        <v>1</v>
      </c>
      <c r="R19" s="593"/>
      <c r="S19" s="542"/>
      <c r="T19" s="545"/>
      <c r="U19" s="560"/>
      <c r="V19" s="577" t="s">
        <v>83</v>
      </c>
      <c r="W19" s="528"/>
      <c r="X19" s="577" t="s">
        <v>84</v>
      </c>
      <c r="Y19" s="120"/>
      <c r="Z19" s="584"/>
      <c r="AA19" s="587"/>
      <c r="AB19" s="584"/>
      <c r="AC19" s="584"/>
      <c r="AD19" s="590"/>
      <c r="AE19" s="76"/>
      <c r="AF19" s="564"/>
      <c r="AG19" s="567"/>
      <c r="AH19" s="76"/>
      <c r="AI19" s="76"/>
      <c r="AJ19" s="76"/>
    </row>
    <row r="20" spans="1:36" ht="139.5" customHeight="1">
      <c r="A20" s="525"/>
      <c r="B20" s="528"/>
      <c r="C20" s="531"/>
      <c r="D20" s="534"/>
      <c r="E20" s="537"/>
      <c r="F20" s="539"/>
      <c r="G20" s="542"/>
      <c r="H20" s="545"/>
      <c r="I20" s="548"/>
      <c r="J20" s="115" t="s">
        <v>85</v>
      </c>
      <c r="K20" s="116" t="s">
        <v>113</v>
      </c>
      <c r="L20" s="117">
        <v>15</v>
      </c>
      <c r="M20" s="570"/>
      <c r="N20" s="553"/>
      <c r="O20" s="572"/>
      <c r="P20" s="557"/>
      <c r="Q20" s="575"/>
      <c r="R20" s="593"/>
      <c r="S20" s="542"/>
      <c r="T20" s="545"/>
      <c r="U20" s="560"/>
      <c r="V20" s="578"/>
      <c r="W20" s="528"/>
      <c r="X20" s="578"/>
      <c r="Y20" s="120"/>
      <c r="Z20" s="584"/>
      <c r="AA20" s="587"/>
      <c r="AB20" s="584"/>
      <c r="AC20" s="584"/>
      <c r="AD20" s="590"/>
      <c r="AE20" s="76"/>
      <c r="AF20" s="564"/>
      <c r="AG20" s="567"/>
      <c r="AH20" s="76"/>
      <c r="AI20" s="76"/>
      <c r="AJ20" s="76"/>
    </row>
    <row r="21" spans="1:36" ht="139.5" customHeight="1">
      <c r="A21" s="525"/>
      <c r="B21" s="528"/>
      <c r="C21" s="531"/>
      <c r="D21" s="534"/>
      <c r="E21" s="537"/>
      <c r="F21" s="539"/>
      <c r="G21" s="542"/>
      <c r="H21" s="545"/>
      <c r="I21" s="548"/>
      <c r="J21" s="115" t="s">
        <v>87</v>
      </c>
      <c r="K21" s="116" t="s">
        <v>88</v>
      </c>
      <c r="L21" s="121">
        <v>15</v>
      </c>
      <c r="M21" s="570"/>
      <c r="N21" s="553"/>
      <c r="O21" s="572"/>
      <c r="P21" s="557"/>
      <c r="Q21" s="575"/>
      <c r="R21" s="593"/>
      <c r="S21" s="542"/>
      <c r="T21" s="545"/>
      <c r="U21" s="560"/>
      <c r="V21" s="579" t="s">
        <v>89</v>
      </c>
      <c r="W21" s="528"/>
      <c r="X21" s="533" t="s">
        <v>311</v>
      </c>
      <c r="Y21" s="114"/>
      <c r="Z21" s="584"/>
      <c r="AA21" s="587"/>
      <c r="AB21" s="584"/>
      <c r="AC21" s="584"/>
      <c r="AD21" s="590"/>
      <c r="AE21" s="76"/>
      <c r="AF21" s="564"/>
      <c r="AG21" s="567"/>
      <c r="AH21" s="76"/>
      <c r="AI21" s="76"/>
      <c r="AJ21" s="76"/>
    </row>
    <row r="22" spans="1:36" ht="139.5" customHeight="1" thickBot="1">
      <c r="A22" s="526"/>
      <c r="B22" s="529"/>
      <c r="C22" s="532"/>
      <c r="D22" s="535"/>
      <c r="E22" s="538"/>
      <c r="F22" s="540"/>
      <c r="G22" s="543"/>
      <c r="H22" s="546"/>
      <c r="I22" s="549"/>
      <c r="J22" s="122" t="s">
        <v>91</v>
      </c>
      <c r="K22" s="123" t="s">
        <v>119</v>
      </c>
      <c r="L22" s="124">
        <v>10</v>
      </c>
      <c r="M22" s="571"/>
      <c r="N22" s="554"/>
      <c r="O22" s="573"/>
      <c r="P22" s="558"/>
      <c r="Q22" s="576"/>
      <c r="R22" s="594"/>
      <c r="S22" s="543"/>
      <c r="T22" s="546"/>
      <c r="U22" s="561"/>
      <c r="V22" s="580"/>
      <c r="W22" s="529"/>
      <c r="X22" s="535"/>
      <c r="Y22" s="114"/>
      <c r="Z22" s="585"/>
      <c r="AA22" s="588"/>
      <c r="AB22" s="585"/>
      <c r="AC22" s="585"/>
      <c r="AD22" s="591"/>
      <c r="AE22" s="76"/>
      <c r="AF22" s="565"/>
      <c r="AG22" s="568"/>
      <c r="AH22" s="76"/>
      <c r="AI22" s="76"/>
      <c r="AJ22" s="76"/>
    </row>
    <row r="23" spans="1:36">
      <c r="AA23" s="125"/>
    </row>
  </sheetData>
  <mergeCells count="72">
    <mergeCell ref="U16:U22"/>
    <mergeCell ref="V16:V18"/>
    <mergeCell ref="W16:W22"/>
    <mergeCell ref="AF16:AF22"/>
    <mergeCell ref="AG16:AG22"/>
    <mergeCell ref="V19:V20"/>
    <mergeCell ref="X19:X20"/>
    <mergeCell ref="V21:V22"/>
    <mergeCell ref="X21:X22"/>
    <mergeCell ref="X16:X18"/>
    <mergeCell ref="Z16:Z22"/>
    <mergeCell ref="AA16:AA22"/>
    <mergeCell ref="AB16:AB22"/>
    <mergeCell ref="AC16:AC22"/>
    <mergeCell ref="AD16:AD22"/>
    <mergeCell ref="T14:T15"/>
    <mergeCell ref="I16:I22"/>
    <mergeCell ref="M16:M18"/>
    <mergeCell ref="N16:N22"/>
    <mergeCell ref="O16:O18"/>
    <mergeCell ref="P16:P22"/>
    <mergeCell ref="S16:S22"/>
    <mergeCell ref="T16:T22"/>
    <mergeCell ref="M19:M22"/>
    <mergeCell ref="O19:O22"/>
    <mergeCell ref="Q19:Q22"/>
    <mergeCell ref="R16:R22"/>
    <mergeCell ref="N14:N15"/>
    <mergeCell ref="Q16:Q17"/>
    <mergeCell ref="V14:V15"/>
    <mergeCell ref="W14:X14"/>
    <mergeCell ref="A16:A22"/>
    <mergeCell ref="B16:B22"/>
    <mergeCell ref="C16:C22"/>
    <mergeCell ref="D16:D22"/>
    <mergeCell ref="E16:E22"/>
    <mergeCell ref="F16:F22"/>
    <mergeCell ref="G16:G22"/>
    <mergeCell ref="H16:H22"/>
    <mergeCell ref="O14:O15"/>
    <mergeCell ref="P14:P15"/>
    <mergeCell ref="Q14:Q15"/>
    <mergeCell ref="R14:R15"/>
    <mergeCell ref="Z12:AD14"/>
    <mergeCell ref="AF12:AG14"/>
    <mergeCell ref="A13:A15"/>
    <mergeCell ref="B13:B15"/>
    <mergeCell ref="C13:C15"/>
    <mergeCell ref="D13:D15"/>
    <mergeCell ref="E13:H13"/>
    <mergeCell ref="I13:Q13"/>
    <mergeCell ref="T13:X13"/>
    <mergeCell ref="E14:H14"/>
    <mergeCell ref="U14:U15"/>
    <mergeCell ref="I14:I15"/>
    <mergeCell ref="J14:J15"/>
    <mergeCell ref="K14:K15"/>
    <mergeCell ref="L14:L15"/>
    <mergeCell ref="M14:M15"/>
    <mergeCell ref="B6:H6"/>
    <mergeCell ref="M6:N6"/>
    <mergeCell ref="B8:I8"/>
    <mergeCell ref="B9:I9"/>
    <mergeCell ref="A12:D12"/>
    <mergeCell ref="E12:X12"/>
    <mergeCell ref="A1:A4"/>
    <mergeCell ref="B1:AC2"/>
    <mergeCell ref="AD1:AF1"/>
    <mergeCell ref="AD2:AF2"/>
    <mergeCell ref="B3:AC4"/>
    <mergeCell ref="AD3:AF3"/>
    <mergeCell ref="AD4:AF4"/>
  </mergeCells>
  <conditionalFormatting sqref="H16:H22">
    <cfRule type="containsText" dxfId="5" priority="4" operator="containsText" text="EXTREMO">
      <formula>NOT(ISERROR(SEARCH("EXTREMO",H16)))</formula>
    </cfRule>
    <cfRule type="containsText" dxfId="4" priority="5" operator="containsText" text="ALTO">
      <formula>NOT(ISERROR(SEARCH("ALTO",H16)))</formula>
    </cfRule>
    <cfRule type="containsText" dxfId="3" priority="6" operator="containsText" text="MODERADO">
      <formula>NOT(ISERROR(SEARCH("MODERADO",H16)))</formula>
    </cfRule>
  </conditionalFormatting>
  <conditionalFormatting sqref="T16:T22">
    <cfRule type="containsText" dxfId="2" priority="1" operator="containsText" text="EXTREMO">
      <formula>NOT(ISERROR(SEARCH("EXTREMO",T16)))</formula>
    </cfRule>
    <cfRule type="containsText" dxfId="1" priority="2" operator="containsText" text="ALTO">
      <formula>NOT(ISERROR(SEARCH("ALTO",T16)))</formula>
    </cfRule>
    <cfRule type="containsText" dxfId="0" priority="3" operator="containsText" text="MODERADO">
      <formula>NOT(ISERROR(SEARCH("MODERADO",T16)))</formula>
    </cfRule>
  </conditionalFormatting>
  <dataValidations count="1">
    <dataValidation type="list" allowBlank="1" showInputMessage="1" showErrorMessage="1" sqref="Q16:Q17" xr:uid="{00000000-0002-0000-0800-000000000000}">
      <formula1>$AE$19:$AE$21</formula1>
    </dataValidation>
  </dataValidations>
  <pageMargins left="0.70866141732283505" right="0.70866141732283505" top="0.74803149606299202" bottom="0.74803149606299202" header="0.31496062992126" footer="0.31496062992126"/>
  <pageSetup scale="14" fitToWidth="2" fitToHeight="2" orientation="landscape"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800-000001000000}">
          <x14:formula1>
            <xm:f>'D:\TRABAJOS\IDIPRON\Seguimiento 1 corrupcion\[Mapa de Riesgos de Corrupción 2024 - Gestión de Adecuación y Mantenimiento de Bienes.xlsx]Datos'!#REF!</xm:f>
          </x14:formula1>
          <xm:sqref>V21:V22 E16 K16:K22 F16:F22 N16:N22 U16:U22</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2:L18"/>
  <sheetViews>
    <sheetView workbookViewId="0">
      <selection activeCell="I17" sqref="I17"/>
    </sheetView>
  </sheetViews>
  <sheetFormatPr baseColWidth="10" defaultColWidth="11.453125" defaultRowHeight="14.5"/>
  <cols>
    <col min="1" max="1" width="30.7265625" customWidth="1"/>
    <col min="2" max="2" width="23" customWidth="1"/>
    <col min="4" max="4" width="31" bestFit="1" customWidth="1"/>
    <col min="9" max="9" width="68.54296875" customWidth="1"/>
    <col min="10" max="12" width="17.1796875" customWidth="1"/>
  </cols>
  <sheetData>
    <row r="2" spans="1:12" ht="15.5">
      <c r="A2" t="s">
        <v>46</v>
      </c>
      <c r="B2" t="s">
        <v>47</v>
      </c>
      <c r="D2" t="s">
        <v>93</v>
      </c>
      <c r="I2" s="5" t="s">
        <v>94</v>
      </c>
      <c r="J2" t="s">
        <v>95</v>
      </c>
      <c r="K2" t="s">
        <v>96</v>
      </c>
    </row>
    <row r="3" spans="1:12" ht="31">
      <c r="A3" t="s">
        <v>61</v>
      </c>
      <c r="B3" t="s">
        <v>62</v>
      </c>
      <c r="D3" t="s">
        <v>97</v>
      </c>
      <c r="E3" t="s">
        <v>62</v>
      </c>
      <c r="I3" s="8" t="s">
        <v>76</v>
      </c>
      <c r="J3" t="s">
        <v>98</v>
      </c>
      <c r="K3" t="s">
        <v>99</v>
      </c>
    </row>
    <row r="4" spans="1:12" ht="31">
      <c r="A4" t="s">
        <v>100</v>
      </c>
      <c r="B4" t="s">
        <v>101</v>
      </c>
      <c r="D4" t="s">
        <v>102</v>
      </c>
      <c r="E4" t="s">
        <v>103</v>
      </c>
      <c r="I4" s="11" t="s">
        <v>78</v>
      </c>
      <c r="J4" t="s">
        <v>79</v>
      </c>
      <c r="K4" t="s">
        <v>104</v>
      </c>
    </row>
    <row r="5" spans="1:12" ht="62">
      <c r="A5" t="s">
        <v>105</v>
      </c>
      <c r="B5" t="s">
        <v>106</v>
      </c>
      <c r="D5" t="s">
        <v>107</v>
      </c>
      <c r="E5" t="s">
        <v>108</v>
      </c>
      <c r="I5" s="8" t="s">
        <v>81</v>
      </c>
      <c r="J5" t="s">
        <v>109</v>
      </c>
      <c r="K5" t="s">
        <v>82</v>
      </c>
      <c r="L5" t="s">
        <v>110</v>
      </c>
    </row>
    <row r="6" spans="1:12" ht="31">
      <c r="A6" t="s">
        <v>111</v>
      </c>
      <c r="D6" t="s">
        <v>112</v>
      </c>
      <c r="E6" t="s">
        <v>62</v>
      </c>
      <c r="I6" s="8" t="s">
        <v>85</v>
      </c>
      <c r="J6" t="s">
        <v>113</v>
      </c>
      <c r="K6" t="s">
        <v>114</v>
      </c>
    </row>
    <row r="7" spans="1:12" ht="46.5">
      <c r="A7" t="s">
        <v>115</v>
      </c>
      <c r="D7" t="s">
        <v>116</v>
      </c>
      <c r="E7" t="s">
        <v>103</v>
      </c>
      <c r="I7" s="8" t="s">
        <v>87</v>
      </c>
      <c r="J7" s="14" t="s">
        <v>88</v>
      </c>
      <c r="K7" s="14" t="s">
        <v>117</v>
      </c>
    </row>
    <row r="8" spans="1:12" ht="31">
      <c r="D8" t="s">
        <v>118</v>
      </c>
      <c r="E8" t="s">
        <v>108</v>
      </c>
      <c r="I8" s="13" t="s">
        <v>91</v>
      </c>
      <c r="J8" t="s">
        <v>119</v>
      </c>
      <c r="K8" t="s">
        <v>120</v>
      </c>
      <c r="L8" t="s">
        <v>121</v>
      </c>
    </row>
    <row r="9" spans="1:12">
      <c r="A9" t="s">
        <v>122</v>
      </c>
      <c r="D9" t="s">
        <v>123</v>
      </c>
      <c r="E9" t="s">
        <v>62</v>
      </c>
    </row>
    <row r="10" spans="1:12">
      <c r="D10" t="s">
        <v>124</v>
      </c>
      <c r="E10" t="s">
        <v>103</v>
      </c>
    </row>
    <row r="11" spans="1:12">
      <c r="A11" t="s">
        <v>67</v>
      </c>
      <c r="D11" t="s">
        <v>125</v>
      </c>
      <c r="E11" t="s">
        <v>108</v>
      </c>
    </row>
    <row r="12" spans="1:12">
      <c r="A12" t="s">
        <v>126</v>
      </c>
      <c r="D12" t="s">
        <v>127</v>
      </c>
      <c r="E12" t="s">
        <v>103</v>
      </c>
    </row>
    <row r="13" spans="1:12">
      <c r="D13" t="s">
        <v>128</v>
      </c>
      <c r="E13" t="s">
        <v>103</v>
      </c>
      <c r="I13" t="s">
        <v>129</v>
      </c>
    </row>
    <row r="14" spans="1:12">
      <c r="D14" t="s">
        <v>130</v>
      </c>
      <c r="E14" t="s">
        <v>108</v>
      </c>
      <c r="I14" t="s">
        <v>131</v>
      </c>
    </row>
    <row r="15" spans="1:12">
      <c r="D15" t="s">
        <v>132</v>
      </c>
      <c r="E15" t="s">
        <v>103</v>
      </c>
      <c r="I15" t="s">
        <v>133</v>
      </c>
    </row>
    <row r="16" spans="1:12">
      <c r="A16" t="s">
        <v>83</v>
      </c>
      <c r="D16" t="s">
        <v>134</v>
      </c>
      <c r="E16" t="s">
        <v>103</v>
      </c>
      <c r="I16" t="s">
        <v>135</v>
      </c>
    </row>
    <row r="17" spans="1:5">
      <c r="A17" t="s">
        <v>136</v>
      </c>
      <c r="D17" t="s">
        <v>137</v>
      </c>
      <c r="E17" t="s">
        <v>108</v>
      </c>
    </row>
    <row r="18" spans="1:5">
      <c r="A18" t="s">
        <v>89</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4bc649f1-e7f9-468c-8412-068dfd45bb2d">
      <Terms xmlns="http://schemas.microsoft.com/office/infopath/2007/PartnerControls"/>
    </lcf76f155ced4ddcb4097134ff3c332f>
    <TaxCatchAll xmlns="88415ba3-4c0e-4d95-9566-b4e76717e71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BE1EA66CDFBEB943AC5D941CA9D16E43" ma:contentTypeVersion="13" ma:contentTypeDescription="Crear nuevo documento." ma:contentTypeScope="" ma:versionID="e3fe4821b67ced10820d671f130ccb34">
  <xsd:schema xmlns:xsd="http://www.w3.org/2001/XMLSchema" xmlns:xs="http://www.w3.org/2001/XMLSchema" xmlns:p="http://schemas.microsoft.com/office/2006/metadata/properties" xmlns:ns2="4bc649f1-e7f9-468c-8412-068dfd45bb2d" xmlns:ns3="88415ba3-4c0e-4d95-9566-b4e76717e711" targetNamespace="http://schemas.microsoft.com/office/2006/metadata/properties" ma:root="true" ma:fieldsID="8464327908c72dcc48fab782ace12e88" ns2:_="" ns3:_="">
    <xsd:import namespace="4bc649f1-e7f9-468c-8412-068dfd45bb2d"/>
    <xsd:import namespace="88415ba3-4c0e-4d95-9566-b4e76717e711"/>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SharedWithUsers" minOccurs="0"/>
                <xsd:element ref="ns3:SharedWithDetail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bc649f1-e7f9-468c-8412-068dfd45bb2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5" nillable="true" ma:taxonomy="true" ma:internalName="lcf76f155ced4ddcb4097134ff3c332f" ma:taxonomyFieldName="MediaServiceImageTags" ma:displayName="Etiquetas de imagen" ma:readOnly="false" ma:fieldId="{5cf76f15-5ced-4ddc-b409-7134ff3c332f}" ma:taxonomyMulti="true" ma:sspId="be2b3a10-215b-4d32-87ea-2342d4792acb" ma:termSetId="09814cd3-568e-fe90-9814-8d621ff8fb84" ma:anchorId="fba54fb3-c3e1-fe81-a776-ca4b69148c4d" ma:open="true" ma:isKeyword="false">
      <xsd:complexType>
        <xsd:sequence>
          <xsd:element ref="pc:Terms" minOccurs="0" maxOccurs="1"/>
        </xsd:sequence>
      </xsd:complexType>
    </xsd:element>
    <xsd:element name="MediaServiceDateTaken" ma:index="17" nillable="true" ma:displayName="MediaServiceDateTaken" ma:hidden="true" ma:indexed="true" ma:internalName="MediaServiceDateTaken"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EventHashCode" ma:index="20"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8415ba3-4c0e-4d95-9566-b4e76717e711"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16" nillable="true" ma:displayName="Taxonomy Catch All Column" ma:hidden="true" ma:list="{e87e9c04-9322-4f02-85cd-322a08f0d447}" ma:internalName="TaxCatchAll" ma:showField="CatchAllData" ma:web="88415ba3-4c0e-4d95-9566-b4e76717e711">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AD29E6D-A889-4856-8B17-26BA940386D3}">
  <ds:schemaRefs>
    <ds:schemaRef ds:uri="http://schemas.openxmlformats.org/package/2006/metadata/core-properties"/>
    <ds:schemaRef ds:uri="http://purl.org/dc/elements/1.1/"/>
    <ds:schemaRef ds:uri="http://purl.org/dc/terms/"/>
    <ds:schemaRef ds:uri="http://schemas.microsoft.com/office/infopath/2007/PartnerControls"/>
    <ds:schemaRef ds:uri="http://schemas.microsoft.com/office/2006/documentManagement/types"/>
    <ds:schemaRef ds:uri="88415ba3-4c0e-4d95-9566-b4e76717e711"/>
    <ds:schemaRef ds:uri="http://www.w3.org/XML/1998/namespace"/>
    <ds:schemaRef ds:uri="4bc649f1-e7f9-468c-8412-068dfd45bb2d"/>
    <ds:schemaRef ds:uri="http://schemas.microsoft.com/office/2006/metadata/properties"/>
    <ds:schemaRef ds:uri="http://purl.org/dc/dcmitype/"/>
  </ds:schemaRefs>
</ds:datastoreItem>
</file>

<file path=customXml/itemProps2.xml><?xml version="1.0" encoding="utf-8"?>
<ds:datastoreItem xmlns:ds="http://schemas.openxmlformats.org/officeDocument/2006/customXml" ds:itemID="{B823A5C0-071B-4287-81F5-AE82AE33CE3A}">
  <ds:schemaRefs>
    <ds:schemaRef ds:uri="http://schemas.microsoft.com/sharepoint/v3/contenttype/forms"/>
  </ds:schemaRefs>
</ds:datastoreItem>
</file>

<file path=customXml/itemProps3.xml><?xml version="1.0" encoding="utf-8"?>
<ds:datastoreItem xmlns:ds="http://schemas.openxmlformats.org/officeDocument/2006/customXml" ds:itemID="{ED762CC4-85B9-45EB-A9AC-B28021A4F50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bc649f1-e7f9-468c-8412-068dfd45bb2d"/>
    <ds:schemaRef ds:uri="88415ba3-4c0e-4d95-9566-b4e76717e71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9</vt:i4>
      </vt:variant>
    </vt:vector>
  </HeadingPairs>
  <TitlesOfParts>
    <vt:vector size="19" baseType="lpstr">
      <vt:lpstr>1 G. D. Humano</vt:lpstr>
      <vt:lpstr>2 G. Ambiental</vt:lpstr>
      <vt:lpstr>3 G. Jurídica</vt:lpstr>
      <vt:lpstr>4 G. Financiera</vt:lpstr>
      <vt:lpstr>5 G. Contractual</vt:lpstr>
      <vt:lpstr>6 G Inventarios AyE</vt:lpstr>
      <vt:lpstr>7 G. Documental</vt:lpstr>
      <vt:lpstr>8 G. Servicios A</vt:lpstr>
      <vt:lpstr>9 G. Adecuación y MdB</vt:lpstr>
      <vt:lpstr>Datos</vt:lpstr>
      <vt:lpstr>'1 G. D. Humano'!Área_de_impresión</vt:lpstr>
      <vt:lpstr>'2 G. Ambiental'!Área_de_impresión</vt:lpstr>
      <vt:lpstr>'3 G. Jurídica'!Área_de_impresión</vt:lpstr>
      <vt:lpstr>'4 G. Financiera'!Área_de_impresión</vt:lpstr>
      <vt:lpstr>'5 G. Contractual'!Área_de_impresión</vt:lpstr>
      <vt:lpstr>'6 G Inventarios AyE'!Área_de_impresión</vt:lpstr>
      <vt:lpstr>'7 G. Documental'!Área_de_impresión</vt:lpstr>
      <vt:lpstr>'8 G. Servicios A'!Área_de_impresión</vt:lpstr>
      <vt:lpstr>'9 G. Adecuación y MdB'!Área_de_impresión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Katherine Betancour Garcia</dc:creator>
  <cp:keywords/>
  <dc:description/>
  <cp:lastModifiedBy>Marcela Delgado Guarnizo</cp:lastModifiedBy>
  <cp:revision/>
  <dcterms:created xsi:type="dcterms:W3CDTF">2020-01-16T20:08:19Z</dcterms:created>
  <dcterms:modified xsi:type="dcterms:W3CDTF">2024-05-16T04:33:09Z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0x010100BE1EA66CDFBEB943AC5D941CA9D16E43</vt:lpwstr>
  </property>
  <property fmtid="{D5CDD505-2E9C-101B-9397-08002B2CF9AE}" pid="3" name="MediaServiceImageTags">
    <vt:lpwstr/>
  </property>
</Properties>
</file>